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7955" windowHeight="10905" activeTab="1"/>
  </bookViews>
  <sheets>
    <sheet name="2.пч1-def" sheetId="2" r:id="rId1"/>
    <sheet name="3.пч1-кв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def1999" localSheetId="0">'[1]1999-veca'!#REF!</definedName>
    <definedName name="_def1999" localSheetId="1">'[1]1999-veca'!#REF!</definedName>
    <definedName name="_def2000г" localSheetId="0">#REF!</definedName>
    <definedName name="_def2000г" localSheetId="1">#REF!</definedName>
    <definedName name="_def2001г" localSheetId="0">#REF!</definedName>
    <definedName name="_def2001г" localSheetId="1">#REF!</definedName>
    <definedName name="_def2002г" localSheetId="0">#REF!</definedName>
    <definedName name="_def2002г" localSheetId="1">#REF!</definedName>
    <definedName name="_inf2000" localSheetId="0">#REF!</definedName>
    <definedName name="_inf2000" localSheetId="1">#REF!</definedName>
    <definedName name="_inf2001" localSheetId="0">#REF!</definedName>
    <definedName name="_inf2001" localSheetId="1">#REF!</definedName>
    <definedName name="_inf2002" localSheetId="0">#REF!</definedName>
    <definedName name="_inf2002" localSheetId="1">#REF!</definedName>
    <definedName name="_inf2003" localSheetId="0">#REF!</definedName>
    <definedName name="_inf2003" localSheetId="1">#REF!</definedName>
    <definedName name="_inf2004" localSheetId="0">#REF!</definedName>
    <definedName name="_inf2004" localSheetId="1">#REF!</definedName>
    <definedName name="_inf2005" localSheetId="0">#REF!</definedName>
    <definedName name="_inf2005" localSheetId="1">#REF!</definedName>
    <definedName name="_inf2006" localSheetId="0">#REF!</definedName>
    <definedName name="_inf2006" localSheetId="1">#REF!</definedName>
    <definedName name="_inf2007" localSheetId="0">#REF!</definedName>
    <definedName name="_inf2007" localSheetId="1">#REF!</definedName>
    <definedName name="_inf2008" localSheetId="0">#REF!</definedName>
    <definedName name="_inf2008" localSheetId="1">#REF!</definedName>
    <definedName name="_inf2009" localSheetId="0">#REF!</definedName>
    <definedName name="_inf2009" localSheetId="1">#REF!</definedName>
    <definedName name="_inf2010" localSheetId="0">#REF!</definedName>
    <definedName name="_inf2010" localSheetId="1">#REF!</definedName>
    <definedName name="_inf2011" localSheetId="0">#REF!</definedName>
    <definedName name="_inf2011" localSheetId="1">#REF!</definedName>
    <definedName name="_inf2012" localSheetId="0">#REF!</definedName>
    <definedName name="_inf2012" localSheetId="1">#REF!</definedName>
    <definedName name="_inf2013" localSheetId="0">#REF!</definedName>
    <definedName name="_inf2013" localSheetId="1">#REF!</definedName>
    <definedName name="_inf2014" localSheetId="0">#REF!</definedName>
    <definedName name="_inf2014" localSheetId="1">#REF!</definedName>
    <definedName name="_inf2015" localSheetId="0">#REF!</definedName>
    <definedName name="_inf2015" localSheetId="1">#REF!</definedName>
    <definedName name="_infl.99" localSheetId="0">'[2]5.vec'!#REF!</definedName>
    <definedName name="_infl.99" localSheetId="1">'[2]5.vec'!#REF!</definedName>
    <definedName name="_mm1" localSheetId="0">[3]ПРОГНОЗ_1!#REF!</definedName>
    <definedName name="_mm1" localSheetId="1">[3]ПРОГНОЗ_1!#REF!</definedName>
    <definedName name="a04t" localSheetId="0">#REF!</definedName>
    <definedName name="a04t" localSheetId="1">#REF!</definedName>
    <definedName name="ddd" localSheetId="0">[4]ПРОГНОЗ_1!#REF!</definedName>
    <definedName name="ddd" localSheetId="1">[4]ПРОГНОЗ_1!#REF!</definedName>
    <definedName name="DOLL" localSheetId="0">#REF!</definedName>
    <definedName name="DOLL" localSheetId="1">#REF!</definedName>
    <definedName name="Excel_BuiltIn_Print_Area_1" localSheetId="0">#REF!</definedName>
    <definedName name="Excel_BuiltIn_Print_Area_1" localSheetId="1">#REF!</definedName>
    <definedName name="Excel_BuiltIn_Print_Area_4" localSheetId="0">#REF!</definedName>
    <definedName name="Excel_BuiltIn_Print_Area_4" localSheetId="1">#REF!</definedName>
    <definedName name="Excel_BuiltIn_Print_Area_5" localSheetId="0">#REF!</definedName>
    <definedName name="Excel_BuiltIn_Print_Area_5" localSheetId="1">#REF!</definedName>
    <definedName name="ff" localSheetId="0">#REF!</definedName>
    <definedName name="ff" localSheetId="1">#REF!</definedName>
    <definedName name="fffff" localSheetId="0">'[5]Гр5(о)'!#REF!</definedName>
    <definedName name="fffff" localSheetId="1">'[5]Гр5(о)'!#REF!</definedName>
    <definedName name="gggg" localSheetId="0">#REF!</definedName>
    <definedName name="gggg" localSheetId="1">#REF!</definedName>
    <definedName name="jjjj" localSheetId="0">'[6]Гр5(о)'!#REF!</definedName>
    <definedName name="jjjj" localSheetId="1">'[6]Гр5(о)'!#REF!</definedName>
    <definedName name="time" localSheetId="0">#REF!</definedName>
    <definedName name="time" localSheetId="1">#REF!</definedName>
    <definedName name="title">'[7]Огл. Графиков'!$B$2:$B$31</definedName>
    <definedName name="Z_F555932C_CC75_42D3_B754_FE5E25B3BD19_.wvu.Cols" localSheetId="1" hidden="1">'3.пч1-кв'!$B:$K</definedName>
    <definedName name="Z_F555932C_CC75_42D3_B754_FE5E25B3BD19_.wvu.PrintArea" localSheetId="0" hidden="1">'2.пч1-def'!$A$7:$M$115</definedName>
    <definedName name="Z_F555932C_CC75_42D3_B754_FE5E25B3BD19_.wvu.PrintArea" localSheetId="1" hidden="1">'3.пч1-кв'!$A$1:$U$73</definedName>
    <definedName name="Z_F555932C_CC75_42D3_B754_FE5E25B3BD19_.wvu.PrintTitles" localSheetId="0" hidden="1">'2.пч1-def'!$A:$A,'2.пч1-def'!$8:$9</definedName>
    <definedName name="Z_F555932C_CC75_42D3_B754_FE5E25B3BD19_.wvu.PrintTitles" localSheetId="1" hidden="1">'3.пч1-кв'!$A:$A,'3.пч1-кв'!$24:$27</definedName>
    <definedName name="Z_F555932C_CC75_42D3_B754_FE5E25B3BD19_.wvu.Rows" localSheetId="0" hidden="1">'2.пч1-def'!$1:$3,'2.пч1-def'!$22:$23,'2.пч1-def'!$27:$28</definedName>
    <definedName name="Z_F555932C_CC75_42D3_B754_FE5E25B3BD19_.wvu.Rows" localSheetId="1" hidden="1">'3.пч1-кв'!$1:$22,'3.пч1-кв'!$31:$31,'3.пч1-кв'!$36:$36,'3.пч1-кв'!$48:$49,'3.пч1-кв'!$59:$59,'3.пч1-кв'!$65:$65,'3.пч1-кв'!$68:$68</definedName>
    <definedName name="а" localSheetId="0">#REF!</definedName>
    <definedName name="а" localSheetId="1">#REF!</definedName>
    <definedName name="ааа" localSheetId="0">#REF!</definedName>
    <definedName name="ааа" localSheetId="1">#REF!</definedName>
    <definedName name="АнМ" localSheetId="0">'[8]Гр5(о)'!#REF!</definedName>
    <definedName name="АнМ" localSheetId="1">'[8]Гр5(о)'!#REF!</definedName>
    <definedName name="вв" localSheetId="0">[9]ПРОГНОЗ_1!#REF!</definedName>
    <definedName name="вв" localSheetId="1">[9]ПРОГНОЗ_1!#REF!</definedName>
    <definedName name="Вып_н_2003" localSheetId="0">'[7]Текущие цены'!#REF!</definedName>
    <definedName name="Вып_н_2003" localSheetId="1">'[7]Текущие цены'!#REF!</definedName>
    <definedName name="вып_н_2004" localSheetId="0">'[7]Текущие цены'!#REF!</definedName>
    <definedName name="вып_н_2004" localSheetId="1">'[7]Текущие цены'!#REF!</definedName>
    <definedName name="Вып_ОФ_с_пц">[7]рабочий!$Y$202:$AP$224</definedName>
    <definedName name="Вып_оф_с_цпг" localSheetId="0">'[7]Текущие цены'!#REF!</definedName>
    <definedName name="Вып_оф_с_цпг" localSheetId="1">'[7]Текущие цены'!#REF!</definedName>
    <definedName name="Вып_с_новых_ОФ">[7]рабочий!$Y$277:$AP$299</definedName>
    <definedName name="График">"Диагр. 4"</definedName>
    <definedName name="дд" localSheetId="0">#REF!</definedName>
    <definedName name="дд" localSheetId="1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 localSheetId="0">#REF!</definedName>
    <definedName name="ДС" localSheetId="1">#REF!</definedName>
    <definedName name="_xlnm.Print_Titles" localSheetId="0">'2.пч1-def'!$A:$A,'2.пч1-def'!$8:$9</definedName>
    <definedName name="_xlnm.Print_Titles" localSheetId="1">'3.пч1-кв'!$A:$A,'3.пч1-кв'!$24:$27</definedName>
    <definedName name="зз" localSheetId="0">#REF!</definedName>
    <definedName name="зз" localSheetId="1">#REF!</definedName>
    <definedName name="иии" localSheetId="0">#REF!</definedName>
    <definedName name="иии" localSheetId="1">#REF!</definedName>
    <definedName name="кк" localSheetId="0">#REF!</definedName>
    <definedName name="кк" localSheetId="1">#REF!</definedName>
    <definedName name="ллл" localSheetId="0">#REF!</definedName>
    <definedName name="ллл" localSheetId="1">#REF!</definedName>
    <definedName name="М1" localSheetId="0">[10]ПРОГНОЗ_1!#REF!</definedName>
    <definedName name="М1" localSheetId="1">[10]ПРОГНОЗ_1!#REF!</definedName>
    <definedName name="Модель2" localSheetId="0">#REF!</definedName>
    <definedName name="Модель2" localSheetId="1">#REF!</definedName>
    <definedName name="Мониторинг1" localSheetId="0">'[11]Гр5(о)'!#REF!</definedName>
    <definedName name="Мониторинг1" localSheetId="1">'[11]Гр5(о)'!#REF!</definedName>
    <definedName name="нн" localSheetId="0">#REF!</definedName>
    <definedName name="нн" localSheetId="1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'2.пч1-def'!$A$7:$M$114</definedName>
    <definedName name="_xlnm.Print_Area" localSheetId="1">'3.пч1-кв'!$A$1:$U$73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 localSheetId="0">#REF!</definedName>
    <definedName name="ооо" localSheetId="1">#REF!</definedName>
    <definedName name="ОФ_а_с_пц">[7]рабочий!$CI$121:$CY$143</definedName>
    <definedName name="оф_н_а_2003_пц" localSheetId="0">'[7]Текущие цены'!#REF!</definedName>
    <definedName name="оф_н_а_2003_пц" localSheetId="1">'[7]Текущие цены'!#REF!</definedName>
    <definedName name="оф_н_а_2004" localSheetId="0">'[7]Текущие цены'!#REF!</definedName>
    <definedName name="оф_н_а_2004" localSheetId="1">'[7]Текущие цены'!#REF!</definedName>
    <definedName name="ПОКАЗАТЕЛИ_ДОЛГОСР.ПРОГНОЗА" localSheetId="0">'[12]ИПЦ2002-2004'!#REF!</definedName>
    <definedName name="ПОКАЗАТЕЛИ_ДОЛГОСР.ПРОГНОЗА" localSheetId="1">'[12]ИПЦ2002-2004'!#REF!</definedName>
    <definedName name="ПОТР._РЫНОКДП" localSheetId="0">'[1]1999-veca'!#REF!</definedName>
    <definedName name="ПОТР._РЫНОКДП" localSheetId="1">'[1]1999-veca'!#REF!</definedName>
    <definedName name="Потреб_вып_всего" localSheetId="0">'[7]Текущие цены'!#REF!</definedName>
    <definedName name="Потреб_вып_всего" localSheetId="1">'[7]Текущие цены'!#REF!</definedName>
    <definedName name="Потреб_вып_оф_н_цпг" localSheetId="0">'[7]Текущие цены'!#REF!</definedName>
    <definedName name="Потреб_вып_оф_н_цпг" localSheetId="1">'[7]Текущие цены'!#REF!</definedName>
    <definedName name="пп" localSheetId="0">#REF!</definedName>
    <definedName name="пп" localSheetId="1">#REF!</definedName>
    <definedName name="ппп" localSheetId="0">#REF!</definedName>
    <definedName name="ппп" localSheetId="1">#REF!</definedName>
    <definedName name="пппп" localSheetId="0">'[13]2002(v1)'!#REF!</definedName>
    <definedName name="пппп" localSheetId="1">'[13]2002(v1)'!#REF!</definedName>
    <definedName name="Прогноз_Вып_пц">[7]рабочий!$Y$240:$AP$262</definedName>
    <definedName name="Прогноз_вып_цпг" localSheetId="0">'[7]Текущие цены'!#REF!</definedName>
    <definedName name="Прогноз_вып_цпг" localSheetId="1">'[7]Текущие цены'!#REF!</definedName>
    <definedName name="Прогноз97" localSheetId="0">[14]ПРОГНОЗ_1!#REF!</definedName>
    <definedName name="Прогноз97" localSheetId="1">[14]ПРОГНОЗ_1!#REF!</definedName>
    <definedName name="ттт" localSheetId="0">#REF!</definedName>
    <definedName name="ттт" localSheetId="1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 localSheetId="0">'[15]Гр5(о)'!#REF!</definedName>
    <definedName name="фф" localSheetId="1">'[15]Гр5(о)'!#REF!</definedName>
    <definedName name="ффф" localSheetId="0">#REF!</definedName>
    <definedName name="ффф" localSheetId="1">#REF!</definedName>
    <definedName name="хх" localSheetId="0">#REF!</definedName>
    <definedName name="хх" localSheetId="1">#REF!</definedName>
    <definedName name="цц" localSheetId="0">#REF!</definedName>
    <definedName name="цц" localSheetId="1">#REF!</definedName>
    <definedName name="шш" localSheetId="0">#REF!</definedName>
    <definedName name="шш" localSheetId="1">#REF!</definedName>
    <definedName name="щщ" localSheetId="0">#REF!</definedName>
    <definedName name="щщ" localSheetId="1">#REF!</definedName>
    <definedName name="ььь" localSheetId="0">#REF!</definedName>
    <definedName name="ььь" localSheetId="1">#REF!</definedName>
    <definedName name="э" localSheetId="0">#REF!</definedName>
    <definedName name="э" localSheetId="1">#REF!</definedName>
    <definedName name="юююю" localSheetId="0">#REF!</definedName>
    <definedName name="юююю" localSheetId="1">#REF!</definedName>
  </definedNames>
  <calcPr calcId="145621" iterate="1"/>
</workbook>
</file>

<file path=xl/calcChain.xml><?xml version="1.0" encoding="utf-8"?>
<calcChain xmlns="http://schemas.openxmlformats.org/spreadsheetml/2006/main">
  <c r="F36" i="1" l="1"/>
  <c r="K36" i="1"/>
  <c r="L214" i="2" l="1"/>
  <c r="K214" i="2"/>
  <c r="J214" i="2"/>
  <c r="I214" i="2"/>
  <c r="H214" i="2"/>
  <c r="G214" i="2"/>
  <c r="F214" i="2"/>
  <c r="E214" i="2"/>
  <c r="D214" i="2"/>
  <c r="C214" i="2"/>
  <c r="B214" i="2"/>
  <c r="L213" i="2"/>
  <c r="K213" i="2"/>
  <c r="J213" i="2"/>
  <c r="I213" i="2"/>
  <c r="H213" i="2"/>
  <c r="G213" i="2"/>
  <c r="F213" i="2"/>
  <c r="E213" i="2"/>
  <c r="D213" i="2"/>
  <c r="C213" i="2"/>
  <c r="B213" i="2"/>
  <c r="L212" i="2"/>
  <c r="K212" i="2"/>
  <c r="J212" i="2"/>
  <c r="I212" i="2"/>
  <c r="H212" i="2"/>
  <c r="G212" i="2"/>
  <c r="F212" i="2"/>
  <c r="E212" i="2"/>
  <c r="D212" i="2"/>
  <c r="C212" i="2"/>
  <c r="B212" i="2"/>
  <c r="C209" i="2"/>
  <c r="B209" i="2"/>
  <c r="L208" i="2"/>
  <c r="K208" i="2"/>
  <c r="J208" i="2"/>
  <c r="I208" i="2"/>
  <c r="H208" i="2"/>
  <c r="G208" i="2"/>
  <c r="F208" i="2"/>
  <c r="E208" i="2"/>
  <c r="D208" i="2"/>
  <c r="C208" i="2"/>
  <c r="B208" i="2"/>
  <c r="D206" i="2"/>
  <c r="C206" i="2"/>
  <c r="B206" i="2"/>
  <c r="L205" i="2"/>
  <c r="K205" i="2"/>
  <c r="J205" i="2"/>
  <c r="I205" i="2"/>
  <c r="H205" i="2"/>
  <c r="G205" i="2"/>
  <c r="F205" i="2"/>
  <c r="E205" i="2"/>
  <c r="D205" i="2"/>
  <c r="C205" i="2"/>
  <c r="B205" i="2"/>
  <c r="L204" i="2"/>
  <c r="K204" i="2"/>
  <c r="J204" i="2"/>
  <c r="I204" i="2"/>
  <c r="H204" i="2"/>
  <c r="G204" i="2"/>
  <c r="F204" i="2"/>
  <c r="E204" i="2"/>
  <c r="D204" i="2"/>
  <c r="C204" i="2"/>
  <c r="B204" i="2"/>
  <c r="L199" i="2"/>
  <c r="K199" i="2"/>
  <c r="J199" i="2"/>
  <c r="I199" i="2"/>
  <c r="H199" i="2"/>
  <c r="G199" i="2"/>
  <c r="L198" i="2"/>
  <c r="K198" i="2"/>
  <c r="J198" i="2"/>
  <c r="I198" i="2"/>
  <c r="H198" i="2"/>
  <c r="G198" i="2"/>
  <c r="L197" i="2"/>
  <c r="K197" i="2"/>
  <c r="J197" i="2"/>
  <c r="I197" i="2"/>
  <c r="H197" i="2"/>
  <c r="G197" i="2"/>
  <c r="F197" i="2"/>
  <c r="E197" i="2"/>
  <c r="D197" i="2"/>
  <c r="L195" i="2"/>
  <c r="K195" i="2"/>
  <c r="J195" i="2"/>
  <c r="I195" i="2"/>
  <c r="H195" i="2"/>
  <c r="G195" i="2"/>
  <c r="F195" i="2"/>
  <c r="E195" i="2"/>
  <c r="D195" i="2"/>
  <c r="C195" i="2"/>
  <c r="B195" i="2"/>
  <c r="L194" i="2"/>
  <c r="K194" i="2"/>
  <c r="J194" i="2"/>
  <c r="I194" i="2"/>
  <c r="H194" i="2"/>
  <c r="G194" i="2"/>
  <c r="F194" i="2"/>
  <c r="E194" i="2"/>
  <c r="D194" i="2"/>
  <c r="C194" i="2"/>
  <c r="B194" i="2"/>
  <c r="L193" i="2"/>
  <c r="K193" i="2"/>
  <c r="J193" i="2"/>
  <c r="I193" i="2"/>
  <c r="H193" i="2"/>
  <c r="G193" i="2"/>
  <c r="F193" i="2"/>
  <c r="E193" i="2"/>
  <c r="D193" i="2"/>
  <c r="C193" i="2"/>
  <c r="B193" i="2"/>
  <c r="L192" i="2"/>
  <c r="K192" i="2"/>
  <c r="J192" i="2"/>
  <c r="I192" i="2"/>
  <c r="H192" i="2"/>
  <c r="G192" i="2"/>
  <c r="F192" i="2"/>
  <c r="E192" i="2"/>
  <c r="D192" i="2"/>
  <c r="C192" i="2"/>
  <c r="B192" i="2"/>
  <c r="L191" i="2"/>
  <c r="K191" i="2"/>
  <c r="J191" i="2"/>
  <c r="I191" i="2"/>
  <c r="H191" i="2"/>
  <c r="G191" i="2"/>
  <c r="F191" i="2"/>
  <c r="E191" i="2"/>
  <c r="D191" i="2"/>
  <c r="C191" i="2"/>
  <c r="B191" i="2"/>
  <c r="L188" i="2"/>
  <c r="K188" i="2"/>
  <c r="J188" i="2"/>
  <c r="I188" i="2"/>
  <c r="H188" i="2"/>
  <c r="G188" i="2"/>
  <c r="F188" i="2"/>
  <c r="E188" i="2"/>
  <c r="D188" i="2"/>
  <c r="C188" i="2"/>
  <c r="B188" i="2"/>
  <c r="L187" i="2"/>
  <c r="K187" i="2"/>
  <c r="J187" i="2"/>
  <c r="I187" i="2"/>
  <c r="H187" i="2"/>
  <c r="G187" i="2"/>
  <c r="F187" i="2"/>
  <c r="E187" i="2"/>
  <c r="D187" i="2"/>
  <c r="C187" i="2"/>
  <c r="B187" i="2"/>
  <c r="L186" i="2"/>
  <c r="K186" i="2"/>
  <c r="J186" i="2"/>
  <c r="I186" i="2"/>
  <c r="H186" i="2"/>
  <c r="G186" i="2"/>
  <c r="F186" i="2"/>
  <c r="E186" i="2"/>
  <c r="D186" i="2"/>
  <c r="C186" i="2"/>
  <c r="B186" i="2"/>
  <c r="L185" i="2"/>
  <c r="K185" i="2"/>
  <c r="J185" i="2"/>
  <c r="I185" i="2"/>
  <c r="H185" i="2"/>
  <c r="G185" i="2"/>
  <c r="F185" i="2"/>
  <c r="E185" i="2"/>
  <c r="D185" i="2"/>
  <c r="C185" i="2"/>
  <c r="B185" i="2"/>
  <c r="L184" i="2"/>
  <c r="K184" i="2"/>
  <c r="J184" i="2"/>
  <c r="I184" i="2"/>
  <c r="H184" i="2"/>
  <c r="G184" i="2"/>
  <c r="F184" i="2"/>
  <c r="E184" i="2"/>
  <c r="D184" i="2"/>
  <c r="C184" i="2"/>
  <c r="B184" i="2"/>
  <c r="L183" i="2"/>
  <c r="K183" i="2"/>
  <c r="J183" i="2"/>
  <c r="I183" i="2"/>
  <c r="H183" i="2"/>
  <c r="G183" i="2"/>
  <c r="F183" i="2"/>
  <c r="E183" i="2"/>
  <c r="D183" i="2"/>
  <c r="C183" i="2"/>
  <c r="B183" i="2"/>
  <c r="L182" i="2"/>
  <c r="K182" i="2"/>
  <c r="J182" i="2"/>
  <c r="I182" i="2"/>
  <c r="H182" i="2"/>
  <c r="G182" i="2"/>
  <c r="F182" i="2"/>
  <c r="E182" i="2"/>
  <c r="D182" i="2"/>
  <c r="C182" i="2"/>
  <c r="B182" i="2"/>
  <c r="L181" i="2"/>
  <c r="K181" i="2"/>
  <c r="J181" i="2"/>
  <c r="I181" i="2"/>
  <c r="H181" i="2"/>
  <c r="G181" i="2"/>
  <c r="F181" i="2"/>
  <c r="E181" i="2"/>
  <c r="D181" i="2"/>
  <c r="C181" i="2"/>
  <c r="B181" i="2"/>
  <c r="L180" i="2"/>
  <c r="K180" i="2"/>
  <c r="J180" i="2"/>
  <c r="I180" i="2"/>
  <c r="H180" i="2"/>
  <c r="G180" i="2"/>
  <c r="F180" i="2"/>
  <c r="E180" i="2"/>
  <c r="D180" i="2"/>
  <c r="C180" i="2"/>
  <c r="B180" i="2"/>
  <c r="L179" i="2"/>
  <c r="K179" i="2"/>
  <c r="J179" i="2"/>
  <c r="I179" i="2"/>
  <c r="H179" i="2"/>
  <c r="G179" i="2"/>
  <c r="F179" i="2"/>
  <c r="E179" i="2"/>
  <c r="D179" i="2"/>
  <c r="C179" i="2"/>
  <c r="B179" i="2"/>
  <c r="L178" i="2"/>
  <c r="K178" i="2"/>
  <c r="J178" i="2"/>
  <c r="I178" i="2"/>
  <c r="H178" i="2"/>
  <c r="G178" i="2"/>
  <c r="F178" i="2"/>
  <c r="E178" i="2"/>
  <c r="D178" i="2"/>
  <c r="C178" i="2"/>
  <c r="B178" i="2"/>
  <c r="D177" i="2"/>
  <c r="C177" i="2"/>
  <c r="B177" i="2"/>
  <c r="L176" i="2"/>
  <c r="K176" i="2"/>
  <c r="J176" i="2"/>
  <c r="I176" i="2"/>
  <c r="H176" i="2"/>
  <c r="G176" i="2"/>
  <c r="F176" i="2"/>
  <c r="E176" i="2"/>
  <c r="D176" i="2"/>
  <c r="C176" i="2"/>
  <c r="B176" i="2"/>
  <c r="L175" i="2"/>
  <c r="K175" i="2"/>
  <c r="J175" i="2"/>
  <c r="I175" i="2"/>
  <c r="H175" i="2"/>
  <c r="G175" i="2"/>
  <c r="F175" i="2"/>
  <c r="E175" i="2"/>
  <c r="D175" i="2"/>
  <c r="C175" i="2"/>
  <c r="B175" i="2"/>
  <c r="L174" i="2"/>
  <c r="K174" i="2"/>
  <c r="J174" i="2"/>
  <c r="I174" i="2"/>
  <c r="H174" i="2"/>
  <c r="G174" i="2"/>
  <c r="F174" i="2"/>
  <c r="E174" i="2"/>
  <c r="D174" i="2"/>
  <c r="C174" i="2"/>
  <c r="B174" i="2"/>
  <c r="L173" i="2"/>
  <c r="K173" i="2"/>
  <c r="J173" i="2"/>
  <c r="I173" i="2"/>
  <c r="H173" i="2"/>
  <c r="G173" i="2"/>
  <c r="F173" i="2"/>
  <c r="E173" i="2"/>
  <c r="D173" i="2"/>
  <c r="C173" i="2"/>
  <c r="B173" i="2"/>
  <c r="I172" i="2"/>
  <c r="H172" i="2"/>
  <c r="G172" i="2"/>
  <c r="F172" i="2"/>
  <c r="E172" i="2"/>
  <c r="D172" i="2"/>
  <c r="C172" i="2"/>
  <c r="B172" i="2"/>
  <c r="L171" i="2"/>
  <c r="K171" i="2"/>
  <c r="J171" i="2"/>
  <c r="I171" i="2"/>
  <c r="H171" i="2"/>
  <c r="G171" i="2"/>
  <c r="F171" i="2"/>
  <c r="E171" i="2"/>
  <c r="D171" i="2"/>
  <c r="C171" i="2"/>
  <c r="B171" i="2"/>
  <c r="L170" i="2"/>
  <c r="K170" i="2"/>
  <c r="J170" i="2"/>
  <c r="I170" i="2"/>
  <c r="H170" i="2"/>
  <c r="G170" i="2"/>
  <c r="F170" i="2"/>
  <c r="E170" i="2"/>
  <c r="D170" i="2"/>
  <c r="C170" i="2"/>
  <c r="B170" i="2"/>
  <c r="L169" i="2"/>
  <c r="K169" i="2"/>
  <c r="J169" i="2"/>
  <c r="I169" i="2"/>
  <c r="H169" i="2"/>
  <c r="G169" i="2"/>
  <c r="F169" i="2"/>
  <c r="E169" i="2"/>
  <c r="D169" i="2"/>
  <c r="C169" i="2"/>
  <c r="B169" i="2"/>
  <c r="A165" i="2"/>
  <c r="W164" i="2"/>
  <c r="V164" i="2"/>
  <c r="U164" i="2"/>
  <c r="T164" i="2"/>
  <c r="S164" i="2"/>
  <c r="R164" i="2"/>
  <c r="Q164" i="2"/>
  <c r="P164" i="2"/>
  <c r="O164" i="2"/>
  <c r="N164" i="2"/>
  <c r="M164" i="2"/>
  <c r="W163" i="2"/>
  <c r="V163" i="2"/>
  <c r="U163" i="2"/>
  <c r="T163" i="2"/>
  <c r="S163" i="2"/>
  <c r="R163" i="2"/>
  <c r="Q163" i="2"/>
  <c r="P163" i="2"/>
  <c r="O163" i="2"/>
  <c r="N163" i="2"/>
  <c r="M163" i="2"/>
  <c r="L161" i="2"/>
  <c r="K161" i="2"/>
  <c r="J161" i="2"/>
  <c r="I161" i="2"/>
  <c r="H161" i="2"/>
  <c r="G161" i="2"/>
  <c r="F161" i="2"/>
  <c r="E161" i="2"/>
  <c r="D161" i="2"/>
  <c r="C161" i="2"/>
  <c r="B161" i="2"/>
  <c r="L160" i="2"/>
  <c r="K160" i="2"/>
  <c r="J160" i="2"/>
  <c r="I160" i="2"/>
  <c r="H160" i="2"/>
  <c r="G160" i="2"/>
  <c r="F160" i="2"/>
  <c r="E160" i="2"/>
  <c r="D160" i="2"/>
  <c r="C160" i="2"/>
  <c r="B160" i="2"/>
  <c r="N159" i="2"/>
  <c r="M159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L157" i="2"/>
  <c r="K157" i="2"/>
  <c r="J157" i="2"/>
  <c r="I157" i="2"/>
  <c r="H157" i="2"/>
  <c r="G157" i="2"/>
  <c r="F157" i="2"/>
  <c r="E157" i="2"/>
  <c r="D157" i="2"/>
  <c r="C157" i="2"/>
  <c r="B157" i="2"/>
  <c r="O156" i="2"/>
  <c r="N156" i="2"/>
  <c r="M156" i="2"/>
  <c r="J156" i="2"/>
  <c r="I156" i="2"/>
  <c r="H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L153" i="2"/>
  <c r="K153" i="2"/>
  <c r="J153" i="2"/>
  <c r="I153" i="2"/>
  <c r="H153" i="2"/>
  <c r="G153" i="2"/>
  <c r="F153" i="2"/>
  <c r="E153" i="2"/>
  <c r="D153" i="2"/>
  <c r="C153" i="2"/>
  <c r="B153" i="2"/>
  <c r="L152" i="2"/>
  <c r="K152" i="2"/>
  <c r="J152" i="2"/>
  <c r="I152" i="2"/>
  <c r="H152" i="2"/>
  <c r="G152" i="2"/>
  <c r="F152" i="2"/>
  <c r="E152" i="2"/>
  <c r="D152" i="2"/>
  <c r="C152" i="2"/>
  <c r="B152" i="2"/>
  <c r="L150" i="2"/>
  <c r="K150" i="2"/>
  <c r="J150" i="2"/>
  <c r="I150" i="2"/>
  <c r="H150" i="2"/>
  <c r="G150" i="2"/>
  <c r="F150" i="2"/>
  <c r="E150" i="2"/>
  <c r="D150" i="2"/>
  <c r="C150" i="2"/>
  <c r="B150" i="2"/>
  <c r="W149" i="2"/>
  <c r="V149" i="2"/>
  <c r="U149" i="2"/>
  <c r="T149" i="2"/>
  <c r="S149" i="2"/>
  <c r="R149" i="2"/>
  <c r="W148" i="2"/>
  <c r="V148" i="2"/>
  <c r="U148" i="2"/>
  <c r="T148" i="2"/>
  <c r="S148" i="2"/>
  <c r="R148" i="2"/>
  <c r="W147" i="2"/>
  <c r="V147" i="2"/>
  <c r="U147" i="2"/>
  <c r="T147" i="2"/>
  <c r="S147" i="2"/>
  <c r="R147" i="2"/>
  <c r="Q147" i="2"/>
  <c r="P147" i="2"/>
  <c r="O147" i="2"/>
  <c r="L146" i="2"/>
  <c r="K146" i="2"/>
  <c r="J146" i="2"/>
  <c r="I146" i="2"/>
  <c r="H146" i="2"/>
  <c r="G146" i="2"/>
  <c r="F146" i="2"/>
  <c r="E146" i="2"/>
  <c r="D146" i="2"/>
  <c r="C146" i="2"/>
  <c r="B146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O127" i="2"/>
  <c r="N127" i="2"/>
  <c r="M127" i="2"/>
  <c r="I127" i="2"/>
  <c r="H127" i="2"/>
  <c r="G127" i="2"/>
  <c r="F127" i="2"/>
  <c r="E127" i="2"/>
  <c r="D127" i="2"/>
  <c r="C127" i="2"/>
  <c r="B127" i="2"/>
  <c r="W126" i="2"/>
  <c r="V126" i="2"/>
  <c r="U126" i="2"/>
  <c r="T126" i="2"/>
  <c r="S126" i="2"/>
  <c r="R126" i="2"/>
  <c r="Q126" i="2"/>
  <c r="P126" i="2"/>
  <c r="O126" i="2"/>
  <c r="N126" i="2"/>
  <c r="M126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T122" i="2"/>
  <c r="S122" i="2"/>
  <c r="R122" i="2"/>
  <c r="Q122" i="2"/>
  <c r="P122" i="2"/>
  <c r="O122" i="2"/>
  <c r="N122" i="2"/>
  <c r="M122" i="2"/>
  <c r="I122" i="2"/>
  <c r="H122" i="2"/>
  <c r="G122" i="2"/>
  <c r="F122" i="2"/>
  <c r="E122" i="2"/>
  <c r="D122" i="2"/>
  <c r="C122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N2" i="2"/>
  <c r="U36" i="1"/>
  <c r="P36" i="1"/>
  <c r="S22" i="1"/>
  <c r="R22" i="1"/>
  <c r="Q22" i="1"/>
  <c r="P22" i="1"/>
  <c r="O22" i="1"/>
  <c r="N22" i="1"/>
  <c r="M22" i="1"/>
  <c r="L22" i="1"/>
  <c r="I22" i="1"/>
  <c r="H22" i="1"/>
  <c r="G22" i="1"/>
  <c r="F22" i="1"/>
  <c r="E22" i="1"/>
  <c r="D22" i="1"/>
  <c r="C22" i="1"/>
  <c r="B22" i="1"/>
  <c r="S21" i="1"/>
  <c r="R21" i="1"/>
  <c r="Q21" i="1"/>
  <c r="P21" i="1"/>
  <c r="O21" i="1"/>
  <c r="N21" i="1"/>
  <c r="M21" i="1"/>
  <c r="L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<sst xmlns="http://schemas.openxmlformats.org/spreadsheetml/2006/main" count="349" uniqueCount="160">
  <si>
    <t>ИНДЕКСЫ ЦЕН ПРОИЗВОДИТЕЛЕЙ  2008 год</t>
  </si>
  <si>
    <t xml:space="preserve">Прогноз показателей инфляции на 2016 год </t>
  </si>
  <si>
    <t xml:space="preserve">Прогноз показателей инфляции на 2017 год </t>
  </si>
  <si>
    <t xml:space="preserve"> Март</t>
  </si>
  <si>
    <t xml:space="preserve"> Июнь </t>
  </si>
  <si>
    <t>Сен.</t>
  </si>
  <si>
    <t xml:space="preserve"> Дек.</t>
  </si>
  <si>
    <t>базовый вариант</t>
  </si>
  <si>
    <t xml:space="preserve"> Дек.2015</t>
  </si>
  <si>
    <t xml:space="preserve"> Дек.2016</t>
  </si>
  <si>
    <t>прирост цен за период -%</t>
  </si>
  <si>
    <t>прирост цен-%, г. / г.</t>
  </si>
  <si>
    <t xml:space="preserve">  ПОКАЗАТЕЛИ  ИНФЛЯЦИИ </t>
  </si>
  <si>
    <t xml:space="preserve"> • потребительские цены (ИПЦ)</t>
  </si>
  <si>
    <t xml:space="preserve">    Товары </t>
  </si>
  <si>
    <t xml:space="preserve">       Продовольственные товары</t>
  </si>
  <si>
    <t xml:space="preserve">          без плодоовощной  продукции</t>
  </si>
  <si>
    <t xml:space="preserve">         плодоовощная продукция</t>
  </si>
  <si>
    <t xml:space="preserve">       Непродовольственные товары</t>
  </si>
  <si>
    <t xml:space="preserve">         в т.ч. с исключением бензина</t>
  </si>
  <si>
    <t xml:space="preserve">    Услуги</t>
  </si>
  <si>
    <t xml:space="preserve">         услуги организаций ЖКХ</t>
  </si>
  <si>
    <t xml:space="preserve">         прочие услуги</t>
  </si>
  <si>
    <r>
      <t xml:space="preserve">• цены пpоизводителей пpомышленной продукции (ИЦП) 
</t>
    </r>
    <r>
      <rPr>
        <u/>
        <sz val="12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 методологии Росстата</t>
    </r>
  </si>
  <si>
    <t>• ИЦП на внутреннем рынке  по расчету МЭР (с исключением экспортной составляющей)</t>
  </si>
  <si>
    <t xml:space="preserve">    в том числе без топлива и энергетики</t>
  </si>
  <si>
    <t>ПРОГНОЗ ИНДЕКСОВ ДЕФЛЯТОРОВ  И  ИНДЕКСОВ ЦЕН ПРОИЗВОДИТЕЛЕЙ (ИЦП) ПО ВИДАМ ЭКОНОМИЧЕСКОЙ ДЕЯТЕЛЬНОСТИ  на 2016 год</t>
  </si>
  <si>
    <t>Дефляторы   (без НДС, акзицов, транспортировки и др.) на продукцию, произведенную  для внутреннего рынка и на экспорт</t>
  </si>
  <si>
    <t>Индексы цен производителей (без НДС, акзицов, транспортировки и др.) на внутреннем  рынке (без учета нерыночных форм обмена)</t>
  </si>
  <si>
    <t>Н а и м е н о в а н и е  о т р а с л и</t>
  </si>
  <si>
    <t>1кв.16</t>
  </si>
  <si>
    <t>2кв.16</t>
  </si>
  <si>
    <t>3кв.16</t>
  </si>
  <si>
    <t>4кв.16</t>
  </si>
  <si>
    <t>2016
( г/г.)</t>
  </si>
  <si>
    <t>1кв.17</t>
  </si>
  <si>
    <t>2кв.17</t>
  </si>
  <si>
    <t>3кв.17</t>
  </si>
  <si>
    <t>4кв.17</t>
  </si>
  <si>
    <t>2017
( г/г.)</t>
  </si>
  <si>
    <t>оценка</t>
  </si>
  <si>
    <t>прогноз</t>
  </si>
  <si>
    <t>г/г</t>
  </si>
  <si>
    <t xml:space="preserve">    к предыдущему кварталу</t>
  </si>
  <si>
    <t>Пр-во, передача и распределение электроэнергии, газа, пара и горячей воды (40)</t>
  </si>
  <si>
    <t>C. Добыча полезных ископаемых</t>
  </si>
  <si>
    <t>СА. Добыча ТЭ полезных ископаемых (10+11)</t>
  </si>
  <si>
    <t xml:space="preserve"> Топливная (для потребителей на  внутреннем рынке без газа)</t>
  </si>
  <si>
    <t xml:space="preserve"> Добыча сырой нефти и природного газа (11)</t>
  </si>
  <si>
    <t xml:space="preserve">    Добыча  нефти (11.10.11)</t>
  </si>
  <si>
    <t>Добыча каменного, бурого угля и торфа (10)</t>
  </si>
  <si>
    <t>уголь энергетический каменный</t>
  </si>
  <si>
    <t xml:space="preserve"> - газовая(без трубопровода)</t>
  </si>
  <si>
    <t xml:space="preserve">СВ. Прочие полезные ископаемые </t>
  </si>
  <si>
    <t xml:space="preserve"> Добыча металлических руд (13)</t>
  </si>
  <si>
    <t xml:space="preserve"> Добыча прочих полезных ископаемых (14)</t>
  </si>
  <si>
    <t xml:space="preserve">D. Обрабатывающие пр-ва </t>
  </si>
  <si>
    <t xml:space="preserve"> Пр-во нефтепродуктов (23.2)</t>
  </si>
  <si>
    <r>
      <t>DJ</t>
    </r>
    <r>
      <rPr>
        <sz val="11"/>
        <color indexed="8"/>
        <rFont val="Times New Roman Cyr"/>
        <family val="1"/>
        <charset val="204"/>
      </rPr>
      <t xml:space="preserve">  Металлургическое производство и пр-во готовых металлических изделий</t>
    </r>
  </si>
  <si>
    <t>Производство черных металлов (27.1,27.2,27.3,27.5)</t>
  </si>
  <si>
    <t xml:space="preserve"> Производство цветных металлов (27.4)</t>
  </si>
  <si>
    <t xml:space="preserve"> Пр-во готовых металлических изделий (28)</t>
  </si>
  <si>
    <r>
      <t>DG+DH</t>
    </r>
    <r>
      <rPr>
        <sz val="11"/>
        <color indexed="8"/>
        <rFont val="Times New Roman Cyr"/>
        <family val="1"/>
        <charset val="204"/>
      </rPr>
      <t xml:space="preserve"> Химическая и пр-во резиновых и пластмассовых изделий</t>
    </r>
  </si>
  <si>
    <r>
      <t>38.9+DL+DM</t>
    </r>
    <r>
      <rPr>
        <sz val="11"/>
        <color indexed="8"/>
        <rFont val="Times New Roman Cyr"/>
        <family val="1"/>
        <charset val="204"/>
      </rPr>
      <t xml:space="preserve"> Пр-во машин и оборудования (без оружия и боеприпасов), электрооборудования, транспортных средств</t>
    </r>
  </si>
  <si>
    <t>Лесная,деревообрабатывающая и целлюлозно-бумажная</t>
  </si>
  <si>
    <t xml:space="preserve"> -лесозаготовительная</t>
  </si>
  <si>
    <r>
      <t>DD</t>
    </r>
    <r>
      <rPr>
        <sz val="11"/>
        <color indexed="8"/>
        <rFont val="Times New Roman Cyr"/>
        <family val="1"/>
        <charset val="204"/>
      </rPr>
      <t xml:space="preserve"> Обработка древесины и пр-во изделий из дерева</t>
    </r>
  </si>
  <si>
    <t xml:space="preserve"> Пр-во целлюлозы, древесной массы и др. (21)</t>
  </si>
  <si>
    <r>
      <t xml:space="preserve">DI </t>
    </r>
    <r>
      <rPr>
        <sz val="11"/>
        <color indexed="8"/>
        <rFont val="Times New Roman Cyr"/>
        <family val="1"/>
        <charset val="204"/>
      </rPr>
      <t>Пр-во неметаллических минеральных продуктов</t>
    </r>
  </si>
  <si>
    <r>
      <t>DB+DC</t>
    </r>
    <r>
      <rPr>
        <sz val="11"/>
        <color indexed="8"/>
        <rFont val="Times New Roman Cyr"/>
        <family val="1"/>
        <charset val="204"/>
      </rPr>
      <t xml:space="preserve"> Текстильное, швейное, изделий из кожи, обуви</t>
    </r>
  </si>
  <si>
    <r>
      <t>DA</t>
    </r>
    <r>
      <rPr>
        <sz val="11"/>
        <color indexed="8"/>
        <rFont val="Times New Roman Cyr"/>
        <family val="1"/>
        <charset val="204"/>
      </rPr>
      <t xml:space="preserve"> Пр-во пищевых продуктов, вкл.напитки и табака</t>
    </r>
  </si>
  <si>
    <t xml:space="preserve"> Прочие </t>
  </si>
  <si>
    <t>Промышленность (C+D+E)</t>
  </si>
  <si>
    <t>ИЦП в промышленности для внутреннего рынка по расчету МЭР</t>
  </si>
  <si>
    <r>
      <t xml:space="preserve"> в том числе </t>
    </r>
    <r>
      <rPr>
        <sz val="11"/>
        <rFont val="Times New Roman Cyr"/>
        <family val="1"/>
        <charset val="204"/>
      </rPr>
      <t>без продукции ТЭКа (нефть, нефтепродукты, уголь, газ, энергетика)</t>
    </r>
  </si>
  <si>
    <t xml:space="preserve"> Сельское хозяйство</t>
  </si>
  <si>
    <t xml:space="preserve"> - растениеводство</t>
  </si>
  <si>
    <t xml:space="preserve"> - животноводство</t>
  </si>
  <si>
    <t>Транспорт  (вкл. трубопроводный)</t>
  </si>
  <si>
    <t xml:space="preserve"> - гpузовой транспорт (без трубопров.)</t>
  </si>
  <si>
    <t xml:space="preserve"> Инвестиции в основной капитал (капитальные вложения)</t>
  </si>
  <si>
    <t xml:space="preserve">  строительство</t>
  </si>
  <si>
    <t xml:space="preserve">  машины и оборудование</t>
  </si>
  <si>
    <t xml:space="preserve"> Оборот розничной торговли </t>
  </si>
  <si>
    <t xml:space="preserve"> Платные услуги населению</t>
  </si>
  <si>
    <t xml:space="preserve"> ИНДЕКСЫ ПОТРЕБИТЕЛЬСКИХ ЦЕН </t>
  </si>
  <si>
    <t xml:space="preserve"> в т.ч. : на товаpы</t>
  </si>
  <si>
    <t xml:space="preserve">          на платные услуги населению</t>
  </si>
  <si>
    <r>
      <t>МИНЭКОНОМРАЗВИТИЯ  РОССИИ</t>
    </r>
    <r>
      <rPr>
        <sz val="10"/>
        <color indexed="8"/>
        <rFont val="Times New Roman Cyr"/>
        <family val="1"/>
        <charset val="204"/>
      </rPr>
      <t xml:space="preserve">          </t>
    </r>
  </si>
  <si>
    <t>ИНДЕКСЫ ЦЕН ПРОИЗВОДИТЕЛЕЙ  2009 год</t>
  </si>
  <si>
    <t>ДЕФЛЯТОРЫ  И  ИНДЕКСЫ ЦЕН ПРОИЗВОДИТЕЛЕЙ</t>
  </si>
  <si>
    <t>ПО ВИДАМ ЭКОНОМИЧЕСКОЙ ДЕЯТЕЛЬНОСТИ (по сопоставимому кругу предприятий)</t>
  </si>
  <si>
    <r>
      <t xml:space="preserve">Прогноз индексов дефляторов и индексов цен производителей по видам экономической деятельности до 2019 г.
</t>
    </r>
    <r>
      <rPr>
        <sz val="14"/>
        <color indexed="8"/>
        <rFont val="Arial"/>
        <family val="2"/>
        <charset val="204"/>
      </rPr>
      <t xml:space="preserve">(по полному  кругу предприятий без НДС, косвенных налогов, торгово-транспортной наценки), в % г/г </t>
    </r>
    <r>
      <rPr>
        <b/>
        <sz val="14"/>
        <color indexed="8"/>
        <rFont val="Arial"/>
        <family val="2"/>
        <charset val="204"/>
      </rPr>
      <t xml:space="preserve"> 
(базовый вариант)</t>
    </r>
  </si>
  <si>
    <t>отчет (расчет Минэкономразвития России по данным Росстата)</t>
  </si>
  <si>
    <r>
      <t xml:space="preserve">  дефлятор</t>
    </r>
    <r>
      <rPr>
        <b/>
        <vertAlign val="superscript"/>
        <sz val="12"/>
        <color indexed="8"/>
        <rFont val="Times New Roman"/>
        <family val="1"/>
        <charset val="204"/>
      </rPr>
      <t>1)</t>
    </r>
  </si>
  <si>
    <r>
      <t xml:space="preserve">  индекс цен производителей (ИЦП)</t>
    </r>
    <r>
      <rPr>
        <vertAlign val="superscript"/>
        <sz val="12"/>
        <color indexed="8"/>
        <rFont val="Times New Roman"/>
        <family val="1"/>
        <charset val="204"/>
      </rPr>
      <t>2)</t>
    </r>
  </si>
  <si>
    <t xml:space="preserve">  дефлятор</t>
  </si>
  <si>
    <t xml:space="preserve">  ИЦП</t>
  </si>
  <si>
    <t>CA. Добыча ТЭ полезных ископаемых</t>
  </si>
  <si>
    <t>Добыча сырой нефти и природного газа (11)</t>
  </si>
  <si>
    <r>
      <t>Индекс цен приобретения (ИЦПР)</t>
    </r>
    <r>
      <rPr>
        <b/>
        <i/>
        <vertAlign val="superscript"/>
        <sz val="12"/>
        <color theme="3"/>
        <rFont val="Times New Roman"/>
        <family val="1"/>
        <charset val="204"/>
      </rPr>
      <t>2)</t>
    </r>
    <r>
      <rPr>
        <b/>
        <i/>
        <sz val="12"/>
        <color theme="3"/>
        <rFont val="Times New Roman"/>
        <family val="1"/>
        <charset val="204"/>
      </rPr>
      <t xml:space="preserve"> на нефть и газ</t>
    </r>
  </si>
  <si>
    <r>
      <t>дефлятор конечных цен на нефть и газ (внутренних и экспортных )</t>
    </r>
    <r>
      <rPr>
        <b/>
        <vertAlign val="superscript"/>
        <sz val="12"/>
        <color theme="3"/>
        <rFont val="Times New Roman"/>
        <family val="1"/>
        <charset val="204"/>
      </rPr>
      <t>3)</t>
    </r>
  </si>
  <si>
    <t xml:space="preserve">  Добыча нефти (11.10.11)</t>
  </si>
  <si>
    <t>ИЦПР нефти</t>
  </si>
  <si>
    <r>
      <t>дефлятор конечных цен на нефть (внутренних и экспортных )</t>
    </r>
    <r>
      <rPr>
        <b/>
        <vertAlign val="superscript"/>
        <sz val="12"/>
        <color theme="3"/>
        <rFont val="Times New Roman"/>
        <family val="1"/>
        <charset val="204"/>
      </rPr>
      <t>3)</t>
    </r>
  </si>
  <si>
    <t xml:space="preserve">  уголь энергетический каменный</t>
  </si>
  <si>
    <t>CB. Прочие полезные ископаемые</t>
  </si>
  <si>
    <t>Добыча металлических руд (13)</t>
  </si>
  <si>
    <t xml:space="preserve">  индекс цен производителей</t>
  </si>
  <si>
    <t>Добыча прочих полезных ископаемых (14)</t>
  </si>
  <si>
    <t>D. Обрабатывающие производства</t>
  </si>
  <si>
    <t>Произ-во нефтепродуктов (23.2)</t>
  </si>
  <si>
    <t>DJ.  Металлургическое производство и пр-во готовых металлических изделий</t>
  </si>
  <si>
    <t>Производство черных металлов 
(27.1, 27.2, 27.3, 27.5)</t>
  </si>
  <si>
    <t>Производство цветных металлов (27.4)</t>
  </si>
  <si>
    <t>Производство готовых металлических изделий (28)</t>
  </si>
  <si>
    <t>DG+DH Химическая и пр-во резиновых и пластмассовых изделий</t>
  </si>
  <si>
    <t>38.9+DL+DM Пр-во машин и оборудования (без оружия и боеприпасов), электрооборудования, транспортных средств</t>
  </si>
  <si>
    <t>DD. Обработка древесины и произ-во изделий из дерева</t>
  </si>
  <si>
    <t>DI. Произ-во неметаллических минеральных продуктов</t>
  </si>
  <si>
    <t xml:space="preserve">  дефляторы, % г/г</t>
  </si>
  <si>
    <t>DB+DC Текстильное, швейное, изделий из кожи, обуви</t>
  </si>
  <si>
    <t>DA. Пр-во пищевых продуктов, вкл.напитки и табака</t>
  </si>
  <si>
    <t xml:space="preserve"> Прочие</t>
  </si>
  <si>
    <t>Промышленность (CDE)</t>
  </si>
  <si>
    <r>
      <t>ИЦП в промышленности для внутреннего рынка (</t>
    </r>
    <r>
      <rPr>
        <i/>
        <sz val="12"/>
        <color indexed="8"/>
        <rFont val="Times New Roman"/>
        <family val="1"/>
        <charset val="204"/>
      </rPr>
      <t>расчет Минэкономразвития России с исключением объемов экспортной продукции)</t>
    </r>
  </si>
  <si>
    <t xml:space="preserve">   в т. ч.  без продукции ТЭКа (нефть, нефтепродукты, уголь, газ, энергетика)</t>
  </si>
  <si>
    <t>Сельское хозяйство</t>
  </si>
  <si>
    <t xml:space="preserve">  индексы цен производителей</t>
  </si>
  <si>
    <t xml:space="preserve">  индекс цен реализации продукции сельхозпроизводителями</t>
  </si>
  <si>
    <t>Транспорт, вкл. трубопроводный</t>
  </si>
  <si>
    <t xml:space="preserve">  ИЦП с исключением трубопроводн. транспорта</t>
  </si>
  <si>
    <t>Инвестиции в основной капитал (капитальные вложения)</t>
  </si>
  <si>
    <t xml:space="preserve">  индексы цен </t>
  </si>
  <si>
    <t>Строительство</t>
  </si>
  <si>
    <t>Потребительский рынок</t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</si>
  <si>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</si>
  <si>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</si>
  <si>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</si>
  <si>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</si>
  <si>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rPr>
        <sz val="14"/>
        <color rgb="FFFF0000"/>
        <rFont val="Times New Roman"/>
        <family val="1"/>
        <charset val="204"/>
      </rPr>
      <t xml:space="preserve">2)  </t>
    </r>
    <r>
      <rPr>
        <b/>
        <sz val="14"/>
        <color rgb="FFFF0000"/>
        <rFont val="Times New Roman"/>
        <family val="1"/>
        <charset val="204"/>
      </rPr>
      <t>ИЦП</t>
    </r>
    <r>
      <rPr>
        <sz val="14"/>
        <color rgb="FFFF0000"/>
        <rFont val="Times New Roman"/>
        <family val="1"/>
        <charset val="204"/>
      </rPr>
      <t>-</t>
    </r>
    <r>
      <rPr>
        <sz val="14"/>
        <rFont val="Times New Roman"/>
        <family val="1"/>
        <charset val="204"/>
      </rPr>
      <t>индекс цены производителей на внутреннем  рынке (без учета нерыночных форм обмена) с искл. НДС, акзицов, транспортировки и др.    Предназначен для индексации используемых (покупных) материальных ресурсов.</t>
    </r>
    <r>
      <rPr>
        <sz val="14"/>
        <color rgb="FFFF0000"/>
        <rFont val="Times New Roman"/>
        <family val="1"/>
        <charset val="204"/>
      </rPr>
      <t xml:space="preserve">   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3"/>
        <color rgb="FFFF0000"/>
        <rFont val="Times New Roman"/>
        <family val="1"/>
        <charset val="204"/>
      </rPr>
      <t xml:space="preserve">Индекс цены приобретения (конечная цена-ИЦПР) </t>
    </r>
    <r>
      <rPr>
        <sz val="13"/>
        <color rgb="FFFF0000"/>
        <rFont val="Times New Roman"/>
        <family val="1"/>
        <charset val="204"/>
      </rPr>
      <t xml:space="preserve">=ИЦП </t>
    </r>
    <r>
      <rPr>
        <sz val="11"/>
        <color rgb="FFFF0000"/>
        <rFont val="Times New Roman"/>
        <family val="1"/>
        <charset val="204"/>
      </rPr>
      <t>произ</t>
    </r>
    <r>
      <rPr>
        <sz val="13"/>
        <color rgb="FFFF0000"/>
        <rFont val="Times New Roman"/>
        <family val="1"/>
        <charset val="204"/>
      </rPr>
      <t xml:space="preserve">*d </t>
    </r>
    <r>
      <rPr>
        <sz val="11"/>
        <color rgb="FFFF0000"/>
        <rFont val="Times New Roman"/>
        <family val="1"/>
        <charset val="204"/>
      </rPr>
      <t>(пр+ндс)</t>
    </r>
    <r>
      <rPr>
        <sz val="13"/>
        <color rgb="FFFF0000"/>
        <rFont val="Times New Roman"/>
        <family val="1"/>
        <charset val="204"/>
      </rPr>
      <t xml:space="preserve"> +ИЦПгр.</t>
    </r>
    <r>
      <rPr>
        <sz val="11"/>
        <color rgb="FFFF0000"/>
        <rFont val="Times New Roman"/>
        <family val="1"/>
        <charset val="204"/>
      </rPr>
      <t>транс</t>
    </r>
    <r>
      <rPr>
        <sz val="13"/>
        <color rgb="FFFF0000"/>
        <rFont val="Times New Roman"/>
        <family val="1"/>
        <charset val="204"/>
      </rPr>
      <t>*d гр.</t>
    </r>
    <r>
      <rPr>
        <sz val="11"/>
        <color rgb="FFFF0000"/>
        <rFont val="Times New Roman"/>
        <family val="1"/>
        <charset val="204"/>
      </rPr>
      <t>транс</t>
    </r>
    <r>
      <rPr>
        <sz val="13"/>
        <color rgb="FFFF0000"/>
        <rFont val="Times New Roman"/>
        <family val="1"/>
        <charset val="204"/>
      </rPr>
      <t xml:space="preserve"> + ИПЦ </t>
    </r>
    <r>
      <rPr>
        <sz val="11"/>
        <color rgb="FFFF0000"/>
        <rFont val="Times New Roman"/>
        <family val="1"/>
        <charset val="204"/>
      </rPr>
      <t>торг.нац</t>
    </r>
    <r>
      <rPr>
        <sz val="13"/>
        <color rgb="FFFF0000"/>
        <rFont val="Times New Roman"/>
        <family val="1"/>
        <charset val="204"/>
      </rPr>
      <t xml:space="preserve"> *d торг.нац.+I </t>
    </r>
    <r>
      <rPr>
        <sz val="11"/>
        <color rgb="FFFF0000"/>
        <rFont val="Times New Roman"/>
        <family val="1"/>
        <charset val="204"/>
      </rPr>
      <t>косв.налогов</t>
    </r>
    <r>
      <rPr>
        <sz val="13"/>
        <color rgb="FFFF0000"/>
        <rFont val="Times New Roman"/>
        <family val="1"/>
        <charset val="204"/>
      </rPr>
      <t xml:space="preserve">*d </t>
    </r>
    <r>
      <rPr>
        <sz val="11"/>
        <color rgb="FFFF0000"/>
        <rFont val="Times New Roman"/>
        <family val="1"/>
        <charset val="204"/>
      </rPr>
      <t>косв.налогов (ИЦП трансп*dтранс.- для расходов покупателя (посредника) на грузовой  транспорт )</t>
    </r>
  </si>
  <si>
    <t>Дефляторы   (без НДС, акзицов, транспортировки и др.) на продукцию, произведенную  для внутреннего рынка и на экспорт-% г/г</t>
  </si>
  <si>
    <t xml:space="preserve"> вариант 1</t>
  </si>
  <si>
    <t>отчет</t>
  </si>
  <si>
    <r>
      <t>DJ</t>
    </r>
    <r>
      <rPr>
        <sz val="13"/>
        <color indexed="8"/>
        <rFont val="Times New Roman CYR"/>
        <family val="1"/>
        <charset val="204"/>
      </rPr>
      <t xml:space="preserve">  Металлургическое производство и пр-во готовых металлических изделий</t>
    </r>
  </si>
  <si>
    <r>
      <t>DG+DH</t>
    </r>
    <r>
      <rPr>
        <sz val="13"/>
        <color indexed="8"/>
        <rFont val="Times New Roman CYR"/>
        <family val="1"/>
        <charset val="204"/>
      </rPr>
      <t xml:space="preserve"> Химическая и пр-во резиновых и пластмассовых изделий</t>
    </r>
  </si>
  <si>
    <r>
      <t>38.9+DL+DM</t>
    </r>
    <r>
      <rPr>
        <sz val="13"/>
        <color indexed="8"/>
        <rFont val="Times New Roman CYR"/>
        <family val="1"/>
        <charset val="204"/>
      </rPr>
      <t xml:space="preserve"> Пр-во машин и оборудования (без оружия и боеприпасов), электрооборудования, транспортных средств</t>
    </r>
  </si>
  <si>
    <r>
      <t>DD</t>
    </r>
    <r>
      <rPr>
        <sz val="13"/>
        <color indexed="8"/>
        <rFont val="Times New Roman CYR"/>
        <family val="1"/>
        <charset val="204"/>
      </rPr>
      <t xml:space="preserve"> Обработка древесины и пр-во изделий из дерева</t>
    </r>
  </si>
  <si>
    <r>
      <t xml:space="preserve">DI </t>
    </r>
    <r>
      <rPr>
        <sz val="13"/>
        <color indexed="8"/>
        <rFont val="Times New Roman CYR"/>
        <family val="1"/>
        <charset val="204"/>
      </rPr>
      <t>Пр-во неметаллических минеральных продуктов</t>
    </r>
  </si>
  <si>
    <r>
      <t>DB+DC</t>
    </r>
    <r>
      <rPr>
        <sz val="13"/>
        <color indexed="8"/>
        <rFont val="Times New Roman CYR"/>
        <family val="1"/>
        <charset val="204"/>
      </rPr>
      <t xml:space="preserve"> Текстильное, швейное, изделий из кожи, обуви</t>
    </r>
  </si>
  <si>
    <r>
      <t>DA</t>
    </r>
    <r>
      <rPr>
        <sz val="13"/>
        <color indexed="8"/>
        <rFont val="Times New Roman CYR"/>
        <family val="1"/>
        <charset val="204"/>
      </rPr>
      <t xml:space="preserve"> Пр-во пищевых продуктов, вкл.напитки и табака</t>
    </r>
  </si>
  <si>
    <t>ИЦП  промышленной продукции  (C+D+E)</t>
  </si>
  <si>
    <r>
      <t xml:space="preserve"> -</t>
    </r>
    <r>
      <rPr>
        <sz val="12"/>
        <color indexed="8"/>
        <rFont val="Times New Roman CYR"/>
        <family val="1"/>
        <charset val="204"/>
      </rPr>
      <t xml:space="preserve"> гpузовой транспорт (без трубопров.)</t>
    </r>
  </si>
  <si>
    <r>
      <t xml:space="preserve"> в т.ч. :</t>
    </r>
    <r>
      <rPr>
        <sz val="12"/>
        <rFont val="Times New Roman Cyr"/>
        <family val="1"/>
        <charset val="204"/>
      </rPr>
      <t xml:space="preserve"> на товаpы</t>
    </r>
  </si>
  <si>
    <t xml:space="preserve">ПРОГНОЗ ИНДЕКСОВ ЦЕН ПРОИЗВОДИТЕЛЕЙ  ПО ВИДАМ ЭКОНОМИЧЕСКОЙ ДЕЯТЕЛЬНОСТИ </t>
  </si>
  <si>
    <t>Индексы цен производителей (без НДС, акзицов, транспортировки и др.) на внутреннем  рынке (без учета нерыночных форм обмена)-% г/г</t>
  </si>
  <si>
    <r>
      <t xml:space="preserve"> в том числе </t>
    </r>
    <r>
      <rPr>
        <sz val="13"/>
        <rFont val="Times New Roman Cyr"/>
        <family val="1"/>
        <charset val="204"/>
      </rPr>
      <t>без продукции ТЭКа (нефть, нефтепродукты, уголь, газ, энергетика)</t>
    </r>
  </si>
  <si>
    <t xml:space="preserve"> Строительство</t>
  </si>
  <si>
    <t>вариант печати 2</t>
  </si>
  <si>
    <r>
      <t xml:space="preserve">1)   </t>
    </r>
    <r>
      <rPr>
        <b/>
        <sz val="14"/>
        <color rgb="FFFF0000"/>
        <rFont val="Times New Roman"/>
        <family val="1"/>
        <charset val="204"/>
      </rPr>
      <t xml:space="preserve">Дефлятор </t>
    </r>
    <r>
      <rPr>
        <sz val="14"/>
        <rFont val="Times New Roman"/>
        <family val="1"/>
        <charset val="204"/>
      </rPr>
      <t>- ценовый индекс на продукцию, произведенную  для внутреннего рынка и на экспорт с искл. НДС, акзицов, транспортировки и др. Предназначен для оценки стоимости выпуска продукции в ценах производителей за счет ценового фактора.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</si>
</sst>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-* #,##0.00_р_._-;\-* #,##0.00_р_._-;_-* &quot;-&quot;??_р_._-;_-@_-"/>
    <numFmt numFmtId="165" formatCode="0_)"/>
    <numFmt numFmtId="166" formatCode="0.0"/>
    <numFmt numFmtId="167" formatCode="0.0_)"/>
    <numFmt numFmtId="168" formatCode="0.00_)"/>
    <numFmt numFmtId="169" formatCode="d\ mmmm\,\ yyyy"/>
    <numFmt numFmtId="170" formatCode="#,##0;\-#,##0;&quot;-&quot;"/>
    <numFmt numFmtId="171" formatCode="#,##0.00;\-#,##0.00;&quot;-&quot;"/>
    <numFmt numFmtId="172" formatCode="#,##0%;\-#,##0%;&quot;- &quot;"/>
    <numFmt numFmtId="173" formatCode="#,##0.0%;\-#,##0.0%;&quot;- &quot;"/>
    <numFmt numFmtId="174" formatCode="#,##0.00%;\-#,##0.00%;&quot;- &quot;"/>
    <numFmt numFmtId="175" formatCode="#,##0.0;\-#,##0.0;&quot;-&quot;"/>
    <numFmt numFmtId="176" formatCode="_-* #,##0\ _D_M_-;\-* #,##0\ _D_M_-;_-* &quot;-&quot;\ _D_M_-;_-@_-"/>
    <numFmt numFmtId="177" formatCode="_-* #,##0.00\ _D_M_-;\-* #,##0.00\ _D_M_-;_-* &quot;-&quot;??\ _D_M_-;_-@_-"/>
    <numFmt numFmtId="178" formatCode="0%;\(0%\)"/>
    <numFmt numFmtId="179" formatCode="\ \ @"/>
    <numFmt numFmtId="180" formatCode="\ \ \ \ @"/>
    <numFmt numFmtId="181" formatCode="_-* #,##0\ _р_._-;\-* #,##0\ _р_._-;_-* &quot;-&quot;\ _р_._-;_-@_-"/>
    <numFmt numFmtId="182" formatCode="#,##0.00_р_."/>
    <numFmt numFmtId="183" formatCode="_(* #,##0.00_);_(* \(#,##0.00\);_(* &quot;-&quot;??_);_(@_)"/>
    <numFmt numFmtId="184" formatCode="0.000_)"/>
    <numFmt numFmtId="185" formatCode="0.0000_)"/>
    <numFmt numFmtId="186" formatCode="0.00000_)"/>
  </numFmts>
  <fonts count="204" x14ac:knownFonts="1">
    <font>
      <sz val="11"/>
      <color theme="1"/>
      <name val="Calibri"/>
      <family val="2"/>
      <charset val="204"/>
      <scheme val="minor"/>
    </font>
    <font>
      <sz val="10"/>
      <name val="Courier"/>
      <family val="1"/>
      <charset val="204"/>
    </font>
    <font>
      <sz val="10"/>
      <color indexed="8"/>
      <name val="Courier"/>
      <family val="1"/>
      <charset val="204"/>
    </font>
    <font>
      <sz val="8.5"/>
      <color indexed="8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sz val="16"/>
      <color indexed="8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 Cyr"/>
      <family val="2"/>
      <charset val="204"/>
    </font>
    <font>
      <b/>
      <u/>
      <sz val="12"/>
      <color indexed="8"/>
      <name val="Arial"/>
      <family val="2"/>
      <charset val="204"/>
    </font>
    <font>
      <b/>
      <i/>
      <sz val="13"/>
      <name val="Arial Cyr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3"/>
      <name val="Arial Cyr"/>
      <charset val="204"/>
    </font>
    <font>
      <i/>
      <sz val="13"/>
      <color indexed="8"/>
      <name val="Times New Roman Cyr"/>
      <charset val="204"/>
    </font>
    <font>
      <b/>
      <u/>
      <sz val="12"/>
      <name val="Arial"/>
      <family val="2"/>
      <charset val="204"/>
    </font>
    <font>
      <u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name val="Arial Cyr"/>
      <charset val="204"/>
    </font>
    <font>
      <sz val="11"/>
      <name val="Arial"/>
      <family val="2"/>
      <charset val="204"/>
    </font>
    <font>
      <sz val="13"/>
      <name val="Arial Cyr"/>
      <charset val="204"/>
    </font>
    <font>
      <i/>
      <sz val="11"/>
      <name val="Arial"/>
      <family val="2"/>
      <charset val="204"/>
    </font>
    <font>
      <b/>
      <sz val="11"/>
      <name val="Arial Cyr"/>
      <charset val="204"/>
    </font>
    <font>
      <sz val="12"/>
      <name val="Arial Cyr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3"/>
      <color indexed="8"/>
      <name val="Arial Cyr"/>
      <family val="2"/>
      <charset val="204"/>
    </font>
    <font>
      <sz val="13"/>
      <color indexed="8"/>
      <name val="Arial Cyr"/>
      <charset val="204"/>
    </font>
    <font>
      <b/>
      <sz val="13"/>
      <color indexed="8"/>
      <name val="Arial Cyr"/>
      <charset val="204"/>
    </font>
    <font>
      <b/>
      <i/>
      <sz val="11"/>
      <color indexed="8"/>
      <name val="Times New Roman Cyr"/>
      <family val="1"/>
      <charset val="204"/>
    </font>
    <font>
      <b/>
      <i/>
      <sz val="13"/>
      <color indexed="8"/>
      <name val="Arial Cyr"/>
      <family val="2"/>
      <charset val="204"/>
    </font>
    <font>
      <b/>
      <i/>
      <sz val="13"/>
      <color indexed="8"/>
      <name val="Arial Cyr"/>
      <charset val="204"/>
    </font>
    <font>
      <b/>
      <i/>
      <sz val="11"/>
      <color indexed="8"/>
      <name val="Arial Cyr"/>
      <family val="2"/>
      <charset val="204"/>
    </font>
    <font>
      <i/>
      <sz val="13"/>
      <color indexed="8"/>
      <name val="Arial Cyr"/>
      <family val="2"/>
      <charset val="204"/>
    </font>
    <font>
      <i/>
      <sz val="13"/>
      <color indexed="8"/>
      <name val="Arial Cyr"/>
      <charset val="204"/>
    </font>
    <font>
      <i/>
      <sz val="10"/>
      <color indexed="8"/>
      <name val="Courier"/>
      <family val="1"/>
      <charset val="204"/>
    </font>
    <font>
      <i/>
      <sz val="11"/>
      <color indexed="8"/>
      <name val="Times New Roman Cyr"/>
      <family val="1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 Cyr"/>
      <charset val="204"/>
    </font>
    <font>
      <i/>
      <sz val="13"/>
      <color rgb="FF002060"/>
      <name val="Arial Cyr"/>
      <charset val="204"/>
    </font>
    <font>
      <sz val="11"/>
      <name val="Times New Roman Cyr"/>
      <family val="1"/>
      <charset val="204"/>
    </font>
    <font>
      <sz val="13"/>
      <name val="Arial Cyr"/>
      <family val="2"/>
      <charset val="204"/>
    </font>
    <font>
      <sz val="13"/>
      <color indexed="18"/>
      <name val="Arial CYR"/>
      <family val="2"/>
      <charset val="204"/>
    </font>
    <font>
      <sz val="11"/>
      <name val="Arial Cyr"/>
      <family val="2"/>
      <charset val="204"/>
    </font>
    <font>
      <sz val="10"/>
      <color indexed="10"/>
      <name val="Courier"/>
      <family val="1"/>
      <charset val="204"/>
    </font>
    <font>
      <b/>
      <sz val="13"/>
      <color indexed="8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i/>
      <sz val="13"/>
      <color theme="0" tint="-4.9989318521683403E-2"/>
      <name val="Arial Cyr"/>
      <charset val="204"/>
    </font>
    <font>
      <b/>
      <i/>
      <sz val="11"/>
      <color indexed="8"/>
      <name val="Arial Cyr"/>
      <charset val="204"/>
    </font>
    <font>
      <b/>
      <i/>
      <sz val="13"/>
      <color theme="1"/>
      <name val="Arial Cyr"/>
      <charset val="204"/>
    </font>
    <font>
      <i/>
      <sz val="11"/>
      <name val="Times New Roman Cyr"/>
      <family val="1"/>
      <charset val="204"/>
    </font>
    <font>
      <i/>
      <sz val="13"/>
      <color theme="0" tint="-4.9989318521683403E-2"/>
      <name val="Arial Cyr"/>
      <charset val="204"/>
    </font>
    <font>
      <i/>
      <sz val="13"/>
      <color theme="1"/>
      <name val="Arial Cyr"/>
      <charset val="204"/>
    </font>
    <font>
      <sz val="11"/>
      <color indexed="8"/>
      <name val="Courier"/>
      <family val="1"/>
      <charset val="204"/>
    </font>
    <font>
      <sz val="13"/>
      <color indexed="8"/>
      <name val="Courier"/>
      <family val="1"/>
      <charset val="204"/>
    </font>
    <font>
      <sz val="13"/>
      <color theme="0"/>
      <name val="Arial Cyr"/>
      <family val="2"/>
      <charset val="204"/>
    </font>
    <font>
      <b/>
      <sz val="10"/>
      <color indexed="8"/>
      <name val="Courier"/>
      <family val="1"/>
      <charset val="204"/>
    </font>
    <font>
      <b/>
      <sz val="11"/>
      <name val="Arial"/>
      <family val="2"/>
      <charset val="204"/>
    </font>
    <font>
      <sz val="13"/>
      <color rgb="FFFF0000"/>
      <name val="Arial Cyr"/>
      <family val="2"/>
      <charset val="204"/>
    </font>
    <font>
      <sz val="11"/>
      <color rgb="FFFF0000"/>
      <name val="Arial Cyr"/>
      <family val="2"/>
      <charset val="204"/>
    </font>
    <font>
      <sz val="13"/>
      <color theme="1"/>
      <name val="Arial Cyr"/>
      <family val="2"/>
      <charset val="204"/>
    </font>
    <font>
      <sz val="10"/>
      <color rgb="FFFF0000"/>
      <name val="Courier"/>
      <family val="1"/>
      <charset val="204"/>
    </font>
    <font>
      <b/>
      <sz val="13"/>
      <name val="Arial Cyr"/>
      <family val="2"/>
      <charset val="204"/>
    </font>
    <font>
      <sz val="11"/>
      <color indexed="8"/>
      <name val="Arial Cyr"/>
      <charset val="204"/>
    </font>
    <font>
      <b/>
      <sz val="11"/>
      <name val="Times New Roman Cyr"/>
      <family val="1"/>
      <charset val="204"/>
    </font>
    <font>
      <b/>
      <sz val="13"/>
      <name val="Courier"/>
      <family val="1"/>
      <charset val="204"/>
    </font>
    <font>
      <b/>
      <sz val="13"/>
      <color rgb="FFFF0000"/>
      <name val="Arial Cyr"/>
      <charset val="204"/>
    </font>
    <font>
      <b/>
      <sz val="10"/>
      <color rgb="FFFF0000"/>
      <name val="Courier"/>
      <family val="1"/>
      <charset val="204"/>
    </font>
    <font>
      <b/>
      <sz val="13"/>
      <color theme="0"/>
      <name val="Courier"/>
      <family val="1"/>
      <charset val="204"/>
    </font>
    <font>
      <b/>
      <sz val="13"/>
      <color theme="1"/>
      <name val="Arial Cyr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3"/>
      <color theme="0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sz val="10"/>
      <color indexed="10"/>
      <name val="Courier"/>
      <family val="1"/>
      <charset val="204"/>
    </font>
    <font>
      <b/>
      <sz val="10"/>
      <color indexed="8"/>
      <name val="Courier"/>
      <family val="3"/>
      <charset val="204"/>
    </font>
    <font>
      <b/>
      <sz val="15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 CYR"/>
      <family val="1"/>
      <charset val="204"/>
    </font>
    <font>
      <b/>
      <sz val="12"/>
      <name val="Times New Roman"/>
      <family val="1"/>
      <charset val="204"/>
    </font>
    <font>
      <b/>
      <i/>
      <sz val="10"/>
      <color indexed="8"/>
      <name val="Arial"/>
      <family val="2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ourier"/>
      <family val="1"/>
      <charset val="204"/>
    </font>
    <font>
      <sz val="14"/>
      <name val="Courier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2"/>
      <color theme="3"/>
      <name val="Times New Roman"/>
      <family val="1"/>
      <charset val="204"/>
    </font>
    <font>
      <b/>
      <i/>
      <vertAlign val="superscript"/>
      <sz val="12"/>
      <color theme="3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vertAlign val="superscript"/>
      <sz val="12"/>
      <color theme="3"/>
      <name val="Times New Roman"/>
      <family val="1"/>
      <charset val="204"/>
    </font>
    <font>
      <sz val="14"/>
      <color theme="3"/>
      <name val="Times New Roman"/>
      <family val="1"/>
      <charset val="204"/>
    </font>
    <font>
      <i/>
      <sz val="12"/>
      <color theme="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0"/>
      <name val="Courier"/>
      <family val="1"/>
      <charset val="204"/>
    </font>
    <font>
      <sz val="14"/>
      <color theme="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indexed="8"/>
      <name val="Times New Roman Cyr"/>
      <family val="1"/>
      <charset val="204"/>
    </font>
    <font>
      <b/>
      <sz val="13"/>
      <color indexed="8"/>
      <name val="Times New Roman Cyr"/>
      <charset val="204"/>
    </font>
    <font>
      <b/>
      <i/>
      <sz val="13"/>
      <color indexed="8"/>
      <name val="Times New Roman Cyr"/>
      <family val="1"/>
      <charset val="204"/>
    </font>
    <font>
      <i/>
      <sz val="13"/>
      <name val="Arial Cyr"/>
      <family val="2"/>
      <charset val="204"/>
    </font>
    <font>
      <i/>
      <sz val="13"/>
      <color indexed="8"/>
      <name val="Times New Roman Cyr"/>
      <family val="1"/>
      <charset val="204"/>
    </font>
    <font>
      <sz val="13"/>
      <color indexed="8"/>
      <name val="Times New Roman CYR"/>
      <family val="1"/>
      <charset val="204"/>
    </font>
    <font>
      <i/>
      <sz val="13"/>
      <color indexed="8"/>
      <name val="Arial"/>
      <family val="2"/>
      <charset val="204"/>
    </font>
    <font>
      <sz val="13"/>
      <name val="Times New Roman Cyr"/>
      <family val="1"/>
      <charset val="204"/>
    </font>
    <font>
      <sz val="13"/>
      <color indexed="10"/>
      <name val="Arial Cyr"/>
      <family val="2"/>
      <charset val="204"/>
    </font>
    <font>
      <sz val="13"/>
      <color indexed="10"/>
      <name val="Courier"/>
      <family val="1"/>
      <charset val="204"/>
    </font>
    <font>
      <b/>
      <i/>
      <sz val="13"/>
      <color rgb="FFFF0000"/>
      <name val="Arial Cyr"/>
      <charset val="204"/>
    </font>
    <font>
      <i/>
      <sz val="13"/>
      <color rgb="FFFF0000"/>
      <name val="Arial Cyr"/>
      <charset val="204"/>
    </font>
    <font>
      <b/>
      <sz val="13"/>
      <color indexed="10"/>
      <name val="Arial CYR"/>
      <family val="2"/>
      <charset val="204"/>
    </font>
    <font>
      <sz val="13"/>
      <name val="Courier"/>
      <family val="1"/>
      <charset val="204"/>
    </font>
    <font>
      <b/>
      <sz val="13"/>
      <color theme="3" tint="-0.249977111117893"/>
      <name val="Arial CYR"/>
      <family val="2"/>
      <charset val="204"/>
    </font>
    <font>
      <sz val="13"/>
      <color theme="3" tint="-0.249977111117893"/>
      <name val="Arial CYR"/>
      <family val="2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sz val="11"/>
      <color rgb="FFFF0000"/>
      <name val="Arial Cyr"/>
      <charset val="204"/>
    </font>
    <font>
      <sz val="13"/>
      <color rgb="FFFF0000"/>
      <name val="Arial Cyr"/>
      <charset val="204"/>
    </font>
    <font>
      <sz val="12"/>
      <color indexed="8"/>
      <name val="Times New Roman CYR"/>
      <family val="1"/>
      <charset val="204"/>
    </font>
    <font>
      <b/>
      <sz val="11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color theme="0" tint="-0.34998626667073579"/>
      <name val="Times New Roman CYR"/>
      <family val="1"/>
      <charset val="204"/>
    </font>
    <font>
      <i/>
      <sz val="12"/>
      <color indexed="8"/>
      <name val="Arial Cyr"/>
      <family val="2"/>
      <charset val="204"/>
    </font>
    <font>
      <b/>
      <sz val="13"/>
      <color indexed="8"/>
      <name val="Arial"/>
      <family val="2"/>
      <charset val="204"/>
    </font>
    <font>
      <i/>
      <sz val="13"/>
      <name val="Times New Roman Cyr"/>
      <family val="1"/>
      <charset val="204"/>
    </font>
    <font>
      <sz val="11"/>
      <color theme="1"/>
      <name val="Arial Cyr"/>
      <charset val="204"/>
    </font>
    <font>
      <sz val="13"/>
      <color theme="1"/>
      <name val="Arial Cyr"/>
      <charset val="204"/>
    </font>
    <font>
      <b/>
      <sz val="13"/>
      <name val="Times New Roman CYR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18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 Cyr"/>
      <charset val="204"/>
    </font>
    <font>
      <sz val="10"/>
      <name val="Tahoma"/>
      <family val="2"/>
      <charset val="204"/>
    </font>
    <font>
      <sz val="12"/>
      <name val="Times New Roman Cyr"/>
    </font>
    <font>
      <sz val="10"/>
      <name val="Arial Cyr"/>
    </font>
  </fonts>
  <fills count="10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678">
    <xf numFmtId="0" fontId="0" fillId="0" borderId="0"/>
    <xf numFmtId="165" fontId="1" fillId="0" borderId="0"/>
    <xf numFmtId="165" fontId="1" fillId="0" borderId="0"/>
    <xf numFmtId="0" fontId="152" fillId="0" borderId="0"/>
    <xf numFmtId="0" fontId="153" fillId="0" borderId="0"/>
    <xf numFmtId="0" fontId="154" fillId="0" borderId="0"/>
    <xf numFmtId="0" fontId="153" fillId="0" borderId="0"/>
    <xf numFmtId="0" fontId="155" fillId="0" borderId="0">
      <alignment vertical="top"/>
    </xf>
    <xf numFmtId="0" fontId="154" fillId="0" borderId="0"/>
    <xf numFmtId="0" fontId="156" fillId="11" borderId="55" applyNumberFormat="0">
      <alignment readingOrder="1"/>
      <protection locked="0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4" fillId="0" borderId="0"/>
    <xf numFmtId="0" fontId="153" fillId="0" borderId="0"/>
    <xf numFmtId="0" fontId="152" fillId="0" borderId="0"/>
    <xf numFmtId="0" fontId="153" fillId="0" borderId="0"/>
    <xf numFmtId="0" fontId="153" fillId="0" borderId="0"/>
    <xf numFmtId="0" fontId="154" fillId="0" borderId="0"/>
    <xf numFmtId="0" fontId="154" fillId="0" borderId="0"/>
    <xf numFmtId="0" fontId="20" fillId="0" borderId="0"/>
    <xf numFmtId="0" fontId="152" fillId="0" borderId="0"/>
    <xf numFmtId="0" fontId="152" fillId="0" borderId="0"/>
    <xf numFmtId="0" fontId="1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7" fillId="12" borderId="0"/>
    <xf numFmtId="0" fontId="158" fillId="13" borderId="0" applyNumberFormat="0" applyBorder="0" applyAlignment="0" applyProtection="0"/>
    <xf numFmtId="0" fontId="158" fillId="14" borderId="0" applyNumberFormat="0" applyBorder="0" applyAlignment="0" applyProtection="0"/>
    <xf numFmtId="0" fontId="158" fillId="15" borderId="0" applyNumberFormat="0" applyBorder="0" applyAlignment="0" applyProtection="0"/>
    <xf numFmtId="0" fontId="158" fillId="16" borderId="0" applyNumberFormat="0" applyBorder="0" applyAlignment="0" applyProtection="0"/>
    <xf numFmtId="0" fontId="158" fillId="17" borderId="0" applyNumberFormat="0" applyBorder="0" applyAlignment="0" applyProtection="0"/>
    <xf numFmtId="0" fontId="158" fillId="18" borderId="0" applyNumberFormat="0" applyBorder="0" applyAlignment="0" applyProtection="0"/>
    <xf numFmtId="0" fontId="158" fillId="18" borderId="0" applyNumberFormat="0" applyBorder="0" applyAlignment="0" applyProtection="0"/>
    <xf numFmtId="0" fontId="158" fillId="19" borderId="0" applyNumberFormat="0" applyBorder="0" applyAlignment="0" applyProtection="0"/>
    <xf numFmtId="0" fontId="158" fillId="20" borderId="0" applyNumberFormat="0" applyBorder="0" applyAlignment="0" applyProtection="0"/>
    <xf numFmtId="0" fontId="158" fillId="21" borderId="0" applyNumberFormat="0" applyBorder="0" applyAlignment="0" applyProtection="0"/>
    <xf numFmtId="0" fontId="158" fillId="16" borderId="0" applyNumberFormat="0" applyBorder="0" applyAlignment="0" applyProtection="0"/>
    <xf numFmtId="0" fontId="158" fillId="19" borderId="0" applyNumberFormat="0" applyBorder="0" applyAlignment="0" applyProtection="0"/>
    <xf numFmtId="0" fontId="158" fillId="22" borderId="0" applyNumberFormat="0" applyBorder="0" applyAlignment="0" applyProtection="0"/>
    <xf numFmtId="0" fontId="159" fillId="23" borderId="0" applyNumberFormat="0" applyBorder="0" applyAlignment="0" applyProtection="0"/>
    <xf numFmtId="0" fontId="159" fillId="20" borderId="0" applyNumberFormat="0" applyBorder="0" applyAlignment="0" applyProtection="0"/>
    <xf numFmtId="0" fontId="159" fillId="21" borderId="0" applyNumberFormat="0" applyBorder="0" applyAlignment="0" applyProtection="0"/>
    <xf numFmtId="0" fontId="159" fillId="24" borderId="0" applyNumberFormat="0" applyBorder="0" applyAlignment="0" applyProtection="0"/>
    <xf numFmtId="0" fontId="159" fillId="25" borderId="0" applyNumberFormat="0" applyBorder="0" applyAlignment="0" applyProtection="0"/>
    <xf numFmtId="0" fontId="159" fillId="26" borderId="0" applyNumberFormat="0" applyBorder="0" applyAlignment="0" applyProtection="0"/>
    <xf numFmtId="0" fontId="159" fillId="27" borderId="0" applyNumberFormat="0" applyBorder="0" applyAlignment="0" applyProtection="0"/>
    <xf numFmtId="0" fontId="160" fillId="28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30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1" fillId="32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4" borderId="0" applyNumberFormat="0" applyBorder="0" applyAlignment="0" applyProtection="0"/>
    <xf numFmtId="0" fontId="159" fillId="35" borderId="0" applyNumberFormat="0" applyBorder="0" applyAlignment="0" applyProtection="0"/>
    <xf numFmtId="0" fontId="160" fillId="36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8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1" fillId="40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41" borderId="0" applyNumberFormat="0" applyBorder="0" applyAlignment="0" applyProtection="0"/>
    <xf numFmtId="0" fontId="159" fillId="42" borderId="0" applyNumberFormat="0" applyBorder="0" applyAlignment="0" applyProtection="0"/>
    <xf numFmtId="0" fontId="160" fillId="43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39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1" fillId="31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7" borderId="0" applyNumberFormat="0" applyBorder="0" applyAlignment="0" applyProtection="0"/>
    <xf numFmtId="0" fontId="159" fillId="24" borderId="0" applyNumberFormat="0" applyBorder="0" applyAlignment="0" applyProtection="0"/>
    <xf numFmtId="0" fontId="160" fillId="39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1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1" fillId="31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48" borderId="0" applyNumberFormat="0" applyBorder="0" applyAlignment="0" applyProtection="0"/>
    <xf numFmtId="0" fontId="159" fillId="25" borderId="0" applyNumberFormat="0" applyBorder="0" applyAlignment="0" applyProtection="0"/>
    <xf numFmtId="0" fontId="160" fillId="28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30" borderId="0" applyNumberFormat="0" applyBorder="0" applyAlignment="0" applyProtection="0"/>
    <xf numFmtId="0" fontId="161" fillId="30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59" fillId="49" borderId="0" applyNumberFormat="0" applyBorder="0" applyAlignment="0" applyProtection="0"/>
    <xf numFmtId="0" fontId="160" fillId="50" borderId="0" applyNumberFormat="0" applyBorder="0" applyAlignment="0" applyProtection="0"/>
    <xf numFmtId="0" fontId="160" fillId="38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1" fillId="51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31" fillId="0" borderId="0"/>
    <xf numFmtId="49" fontId="157" fillId="15" borderId="37">
      <alignment horizontal="left" vertical="top"/>
      <protection locked="0"/>
    </xf>
    <xf numFmtId="49" fontId="157" fillId="15" borderId="37">
      <alignment horizontal="left" vertical="top"/>
      <protection locked="0"/>
    </xf>
    <xf numFmtId="49" fontId="157" fillId="0" borderId="37">
      <alignment horizontal="left" vertical="top"/>
      <protection locked="0"/>
    </xf>
    <xf numFmtId="49" fontId="157" fillId="0" borderId="37">
      <alignment horizontal="left" vertical="top"/>
      <protection locked="0"/>
    </xf>
    <xf numFmtId="49" fontId="157" fillId="54" borderId="37">
      <alignment horizontal="left" vertical="top"/>
      <protection locked="0"/>
    </xf>
    <xf numFmtId="49" fontId="157" fillId="54" borderId="37">
      <alignment horizontal="left" vertical="top"/>
      <protection locked="0"/>
    </xf>
    <xf numFmtId="0" fontId="157" fillId="0" borderId="0">
      <alignment horizontal="left" vertical="top" wrapText="1"/>
    </xf>
    <xf numFmtId="0" fontId="10" fillId="0" borderId="56">
      <alignment horizontal="left" vertical="top" wrapText="1"/>
    </xf>
    <xf numFmtId="49" fontId="31" fillId="0" borderId="0">
      <alignment horizontal="left" vertical="top" wrapText="1"/>
      <protection locked="0"/>
    </xf>
    <xf numFmtId="0" fontId="162" fillId="0" borderId="0">
      <alignment horizontal="left" vertical="top" wrapText="1"/>
    </xf>
    <xf numFmtId="49" fontId="31" fillId="0" borderId="37">
      <alignment horizontal="center" vertical="top" wrapText="1"/>
      <protection locked="0"/>
    </xf>
    <xf numFmtId="49" fontId="31" fillId="0" borderId="37">
      <alignment horizontal="center" vertical="top" wrapText="1"/>
      <protection locked="0"/>
    </xf>
    <xf numFmtId="49" fontId="157" fillId="0" borderId="0">
      <alignment horizontal="right" vertical="top"/>
      <protection locked="0"/>
    </xf>
    <xf numFmtId="49" fontId="157" fillId="15" borderId="37">
      <alignment horizontal="right" vertical="top"/>
      <protection locked="0"/>
    </xf>
    <xf numFmtId="49" fontId="157" fillId="15" borderId="37">
      <alignment horizontal="right" vertical="top"/>
      <protection locked="0"/>
    </xf>
    <xf numFmtId="0" fontId="157" fillId="15" borderId="37">
      <alignment horizontal="right" vertical="top"/>
      <protection locked="0"/>
    </xf>
    <xf numFmtId="0" fontId="157" fillId="15" borderId="37">
      <alignment horizontal="right" vertical="top"/>
      <protection locked="0"/>
    </xf>
    <xf numFmtId="49" fontId="157" fillId="0" borderId="37">
      <alignment horizontal="right" vertical="top"/>
      <protection locked="0"/>
    </xf>
    <xf numFmtId="49" fontId="157" fillId="0" borderId="37">
      <alignment horizontal="right" vertical="top"/>
      <protection locked="0"/>
    </xf>
    <xf numFmtId="0" fontId="157" fillId="0" borderId="37">
      <alignment horizontal="right" vertical="top"/>
      <protection locked="0"/>
    </xf>
    <xf numFmtId="0" fontId="157" fillId="0" borderId="37">
      <alignment horizontal="right" vertical="top"/>
      <protection locked="0"/>
    </xf>
    <xf numFmtId="49" fontId="157" fillId="54" borderId="37">
      <alignment horizontal="right" vertical="top"/>
      <protection locked="0"/>
    </xf>
    <xf numFmtId="49" fontId="157" fillId="54" borderId="37">
      <alignment horizontal="right" vertical="top"/>
      <protection locked="0"/>
    </xf>
    <xf numFmtId="0" fontId="157" fillId="54" borderId="37">
      <alignment horizontal="right" vertical="top"/>
      <protection locked="0"/>
    </xf>
    <xf numFmtId="0" fontId="157" fillId="54" borderId="37">
      <alignment horizontal="right" vertical="top"/>
      <protection locked="0"/>
    </xf>
    <xf numFmtId="49" fontId="31" fillId="0" borderId="0">
      <alignment horizontal="right" vertical="top" wrapText="1"/>
      <protection locked="0"/>
    </xf>
    <xf numFmtId="0" fontId="162" fillId="0" borderId="0">
      <alignment horizontal="right" vertical="top" wrapText="1"/>
    </xf>
    <xf numFmtId="49" fontId="31" fillId="0" borderId="0">
      <alignment horizontal="center" vertical="top" wrapText="1"/>
      <protection locked="0"/>
    </xf>
    <xf numFmtId="0" fontId="10" fillId="0" borderId="56">
      <alignment horizontal="center" vertical="top" wrapText="1"/>
    </xf>
    <xf numFmtId="49" fontId="157" fillId="0" borderId="37">
      <alignment horizontal="center" vertical="top" wrapText="1"/>
      <protection locked="0"/>
    </xf>
    <xf numFmtId="49" fontId="157" fillId="0" borderId="37">
      <alignment horizontal="center" vertical="top" wrapText="1"/>
      <protection locked="0"/>
    </xf>
    <xf numFmtId="0" fontId="157" fillId="0" borderId="37">
      <alignment horizontal="center" vertical="top" wrapText="1"/>
      <protection locked="0"/>
    </xf>
    <xf numFmtId="0" fontId="157" fillId="0" borderId="37">
      <alignment horizontal="center" vertical="top" wrapText="1"/>
      <protection locked="0"/>
    </xf>
    <xf numFmtId="0" fontId="163" fillId="14" borderId="0" applyNumberFormat="0" applyBorder="0" applyAlignment="0" applyProtection="0"/>
    <xf numFmtId="170" fontId="164" fillId="0" borderId="0" applyFill="0" applyBorder="0" applyAlignment="0"/>
    <xf numFmtId="171" fontId="164" fillId="0" borderId="0" applyFill="0" applyBorder="0" applyAlignment="0"/>
    <xf numFmtId="172" fontId="164" fillId="0" borderId="0" applyFill="0" applyBorder="0" applyAlignment="0"/>
    <xf numFmtId="173" fontId="164" fillId="0" borderId="0" applyFill="0" applyBorder="0" applyAlignment="0"/>
    <xf numFmtId="174" fontId="164" fillId="0" borderId="0" applyFill="0" applyBorder="0" applyAlignment="0"/>
    <xf numFmtId="170" fontId="164" fillId="0" borderId="0" applyFill="0" applyBorder="0" applyAlignment="0"/>
    <xf numFmtId="175" fontId="164" fillId="0" borderId="0" applyFill="0" applyBorder="0" applyAlignment="0"/>
    <xf numFmtId="171" fontId="164" fillId="0" borderId="0" applyFill="0" applyBorder="0" applyAlignment="0"/>
    <xf numFmtId="0" fontId="165" fillId="55" borderId="55" applyNumberFormat="0" applyAlignment="0" applyProtection="0"/>
    <xf numFmtId="0" fontId="166" fillId="56" borderId="57" applyNumberFormat="0" applyAlignment="0" applyProtection="0"/>
    <xf numFmtId="170" fontId="167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167" fillId="0" borderId="0" applyFont="0" applyFill="0" applyBorder="0" applyAlignment="0" applyProtection="0"/>
    <xf numFmtId="0" fontId="31" fillId="0" borderId="0"/>
    <xf numFmtId="0" fontId="31" fillId="0" borderId="0"/>
    <xf numFmtId="14" fontId="164" fillId="0" borderId="0" applyFill="0" applyBorder="0" applyAlignment="0"/>
    <xf numFmtId="0" fontId="168" fillId="0" borderId="0" applyNumberForma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169" fillId="57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9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1" borderId="0" applyNumberFormat="0" applyBorder="0" applyAlignment="0" applyProtection="0"/>
    <xf numFmtId="170" fontId="170" fillId="0" borderId="0" applyFill="0" applyBorder="0" applyAlignment="0"/>
    <xf numFmtId="171" fontId="170" fillId="0" borderId="0" applyFill="0" applyBorder="0" applyAlignment="0"/>
    <xf numFmtId="170" fontId="170" fillId="0" borderId="0" applyFill="0" applyBorder="0" applyAlignment="0"/>
    <xf numFmtId="175" fontId="170" fillId="0" borderId="0" applyFill="0" applyBorder="0" applyAlignment="0"/>
    <xf numFmtId="171" fontId="170" fillId="0" borderId="0" applyFill="0" applyBorder="0" applyAlignment="0"/>
    <xf numFmtId="0" fontId="171" fillId="0" borderId="0" applyFont="0" applyFill="0" applyBorder="0" applyAlignment="0" applyProtection="0"/>
    <xf numFmtId="0" fontId="172" fillId="0" borderId="0" applyNumberFormat="0" applyFill="0" applyBorder="0" applyAlignment="0" applyProtection="0"/>
    <xf numFmtId="0" fontId="173" fillId="1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74" fillId="0" borderId="58" applyNumberFormat="0" applyAlignment="0" applyProtection="0">
      <alignment horizontal="left" vertical="center"/>
    </xf>
    <xf numFmtId="0" fontId="174" fillId="0" borderId="18">
      <alignment horizontal="left" vertical="center"/>
    </xf>
    <xf numFmtId="0" fontId="175" fillId="0" borderId="59" applyNumberFormat="0" applyFill="0" applyAlignment="0" applyProtection="0"/>
    <xf numFmtId="0" fontId="176" fillId="0" borderId="60" applyNumberFormat="0" applyFill="0" applyAlignment="0" applyProtection="0"/>
    <xf numFmtId="0" fontId="177" fillId="0" borderId="61" applyNumberFormat="0" applyFill="0" applyAlignment="0" applyProtection="0"/>
    <xf numFmtId="0" fontId="177" fillId="0" borderId="0" applyNumberFormat="0" applyFill="0" applyBorder="0" applyAlignment="0" applyProtection="0"/>
    <xf numFmtId="0" fontId="178" fillId="18" borderId="55" applyNumberFormat="0" applyAlignment="0" applyProtection="0"/>
    <xf numFmtId="170" fontId="179" fillId="0" borderId="0" applyFill="0" applyBorder="0" applyAlignment="0"/>
    <xf numFmtId="171" fontId="179" fillId="0" borderId="0" applyFill="0" applyBorder="0" applyAlignment="0"/>
    <xf numFmtId="170" fontId="179" fillId="0" borderId="0" applyFill="0" applyBorder="0" applyAlignment="0"/>
    <xf numFmtId="175" fontId="179" fillId="0" borderId="0" applyFill="0" applyBorder="0" applyAlignment="0"/>
    <xf numFmtId="171" fontId="179" fillId="0" borderId="0" applyFill="0" applyBorder="0" applyAlignment="0"/>
    <xf numFmtId="0" fontId="180" fillId="0" borderId="62" applyNumberFormat="0" applyFill="0" applyAlignment="0" applyProtection="0"/>
    <xf numFmtId="0" fontId="31" fillId="0" borderId="0"/>
    <xf numFmtId="0" fontId="181" fillId="62" borderId="0" applyNumberFormat="0" applyBorder="0" applyAlignment="0" applyProtection="0"/>
    <xf numFmtId="0" fontId="182" fillId="51" borderId="0" applyNumberFormat="0" applyBorder="0" applyAlignment="0" applyProtection="0"/>
    <xf numFmtId="0" fontId="182" fillId="51" borderId="0" applyNumberFormat="0" applyBorder="0" applyAlignment="0" applyProtection="0"/>
    <xf numFmtId="0" fontId="182" fillId="51" borderId="0" applyNumberFormat="0" applyBorder="0" applyAlignment="0" applyProtection="0"/>
    <xf numFmtId="0" fontId="182" fillId="51" borderId="0" applyNumberFormat="0" applyBorder="0" applyAlignment="0" applyProtection="0"/>
    <xf numFmtId="0" fontId="157" fillId="0" borderId="63"/>
    <xf numFmtId="0" fontId="158" fillId="0" borderId="0"/>
    <xf numFmtId="0" fontId="183" fillId="63" borderId="0"/>
    <xf numFmtId="0" fontId="183" fillId="63" borderId="0"/>
    <xf numFmtId="0" fontId="31" fillId="0" borderId="0"/>
    <xf numFmtId="0" fontId="154" fillId="0" borderId="0"/>
    <xf numFmtId="0" fontId="31" fillId="64" borderId="64" applyNumberFormat="0" applyFont="0" applyAlignment="0" applyProtection="0"/>
    <xf numFmtId="0" fontId="183" fillId="50" borderId="65" applyNumberFormat="0" applyFont="0" applyAlignment="0" applyProtection="0"/>
    <xf numFmtId="0" fontId="183" fillId="50" borderId="65" applyNumberFormat="0" applyFont="0" applyAlignment="0" applyProtection="0"/>
    <xf numFmtId="0" fontId="183" fillId="50" borderId="65" applyNumberFormat="0" applyFont="0" applyAlignment="0" applyProtection="0"/>
    <xf numFmtId="0" fontId="183" fillId="50" borderId="65" applyNumberFormat="0" applyFont="0" applyAlignment="0" applyProtection="0"/>
    <xf numFmtId="0" fontId="184" fillId="55" borderId="66" applyNumberFormat="0" applyAlignment="0" applyProtection="0"/>
    <xf numFmtId="174" fontId="167" fillId="0" borderId="0" applyFont="0" applyFill="0" applyBorder="0" applyAlignment="0" applyProtection="0"/>
    <xf numFmtId="178" fontId="167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31" fillId="0" borderId="0" applyFont="0" applyFill="0" applyBorder="0" applyAlignment="0" applyProtection="0"/>
    <xf numFmtId="170" fontId="185" fillId="0" borderId="0" applyFill="0" applyBorder="0" applyAlignment="0"/>
    <xf numFmtId="171" fontId="185" fillId="0" borderId="0" applyFill="0" applyBorder="0" applyAlignment="0"/>
    <xf numFmtId="170" fontId="185" fillId="0" borderId="0" applyFill="0" applyBorder="0" applyAlignment="0"/>
    <xf numFmtId="175" fontId="185" fillId="0" borderId="0" applyFill="0" applyBorder="0" applyAlignment="0"/>
    <xf numFmtId="171" fontId="185" fillId="0" borderId="0" applyFill="0" applyBorder="0" applyAlignment="0"/>
    <xf numFmtId="4" fontId="164" fillId="65" borderId="66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7" fillId="65" borderId="66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64" fillId="65" borderId="66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64" fillId="65" borderId="66" applyNumberFormat="0" applyProtection="0">
      <alignment horizontal="left" vertical="center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88" fillId="11" borderId="68" applyNumberFormat="0" applyProtection="0">
      <alignment horizontal="center" vertical="center" wrapTex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64" fillId="66" borderId="66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64" fillId="67" borderId="66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64" fillId="69" borderId="6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64" fillId="70" borderId="66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64" fillId="71" borderId="66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64" fillId="72" borderId="66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64" fillId="73" borderId="66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64" fillId="74" borderId="66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64" fillId="76" borderId="66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9" fillId="77" borderId="6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64" fillId="79" borderId="69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4" fillId="81" borderId="0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0" fontId="20" fillId="11" borderId="68" applyNumberFormat="0" applyProtection="0">
      <alignment horizontal="left" vertical="center" indent="1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90" fillId="79" borderId="68" applyNumberFormat="0" applyProtection="0">
      <alignment horizontal="left" vertical="center" wrapText="1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90" fillId="84" borderId="68" applyNumberFormat="0" applyProtection="0">
      <alignment horizontal="left" vertical="center" wrapText="1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0" fontId="20" fillId="85" borderId="68" applyNumberFormat="0" applyProtection="0">
      <alignment horizontal="left" vertical="center" wrapText="1" indent="2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20" fillId="80" borderId="67" applyNumberFormat="0" applyProtection="0">
      <alignment horizontal="left" vertical="center" indent="1"/>
    </xf>
    <xf numFmtId="0" fontId="191" fillId="84" borderId="68" applyNumberFormat="0" applyProtection="0">
      <alignment horizontal="center" vertical="center" wrapTex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20" fillId="80" borderId="67" applyNumberFormat="0" applyProtection="0">
      <alignment horizontal="left" vertical="top" indent="1"/>
    </xf>
    <xf numFmtId="0" fontId="20" fillId="86" borderId="68" applyNumberFormat="0" applyProtection="0">
      <alignment horizontal="left" vertical="center" wrapText="1" indent="4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20" fillId="82" borderId="67" applyNumberFormat="0" applyProtection="0">
      <alignment horizontal="left" vertical="center" indent="1"/>
    </xf>
    <xf numFmtId="0" fontId="191" fillId="88" borderId="68" applyNumberFormat="0" applyProtection="0">
      <alignment horizontal="center" vertical="center" wrapTex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20" fillId="82" borderId="67" applyNumberFormat="0" applyProtection="0">
      <alignment horizontal="left" vertical="top" indent="1"/>
    </xf>
    <xf numFmtId="0" fontId="20" fillId="89" borderId="68" applyNumberFormat="0" applyProtection="0">
      <alignment horizontal="left" vertical="center" wrapText="1" indent="6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20" fillId="90" borderId="66" applyNumberFormat="0" applyProtection="0">
      <alignment horizontal="left" vertical="center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20" fillId="19" borderId="67" applyNumberFormat="0" applyProtection="0">
      <alignment horizontal="left" vertical="top" indent="1"/>
    </xf>
    <xf numFmtId="0" fontId="20" fillId="0" borderId="68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20" fillId="11" borderId="66" applyNumberFormat="0" applyProtection="0">
      <alignment horizontal="left" vertical="center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20" fillId="83" borderId="67" applyNumberFormat="0" applyProtection="0">
      <alignment horizontal="left" vertical="top" indent="1"/>
    </xf>
    <xf numFmtId="0" fontId="20" fillId="91" borderId="37" applyNumberFormat="0">
      <protection locked="0"/>
    </xf>
    <xf numFmtId="0" fontId="20" fillId="91" borderId="37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20" fillId="91" borderId="37" applyNumberFormat="0">
      <protection locked="0"/>
    </xf>
    <xf numFmtId="0" fontId="192" fillId="80" borderId="71" applyBorder="0"/>
    <xf numFmtId="4" fontId="164" fillId="92" borderId="66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87" fillId="92" borderId="66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64" fillId="92" borderId="66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64" fillId="92" borderId="66" applyNumberFormat="0" applyProtection="0">
      <alignment horizontal="left" vertical="center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4" fontId="164" fillId="79" borderId="66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7" fillId="79" borderId="66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0" fontId="20" fillId="11" borderId="72" applyNumberFormat="0" applyProtection="0">
      <alignment horizontal="left" vertical="center" wrapTex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0" fontId="191" fillId="18" borderId="68" applyNumberFormat="0" applyProtection="0">
      <alignment horizontal="center" vertical="center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4" fillId="0" borderId="0" applyNumberFormat="0" applyProtection="0"/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0" fontId="186" fillId="95" borderId="37"/>
    <xf numFmtId="0" fontId="186" fillId="95" borderId="37"/>
    <xf numFmtId="4" fontId="185" fillId="79" borderId="66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0" fontId="157" fillId="0" borderId="0" applyNumberFormat="0" applyFill="0" applyBorder="0" applyAlignment="0" applyProtection="0"/>
    <xf numFmtId="2" fontId="195" fillId="96" borderId="73" applyProtection="0"/>
    <xf numFmtId="2" fontId="195" fillId="96" borderId="73" applyProtection="0"/>
    <xf numFmtId="2" fontId="196" fillId="0" borderId="0" applyFill="0" applyBorder="0" applyProtection="0"/>
    <xf numFmtId="2" fontId="156" fillId="0" borderId="0" applyFill="0" applyBorder="0" applyProtection="0"/>
    <xf numFmtId="2" fontId="156" fillId="97" borderId="73" applyProtection="0"/>
    <xf numFmtId="2" fontId="156" fillId="98" borderId="73" applyProtection="0"/>
    <xf numFmtId="2" fontId="156" fillId="99" borderId="73" applyProtection="0"/>
    <xf numFmtId="2" fontId="156" fillId="99" borderId="73" applyProtection="0">
      <alignment horizontal="center"/>
    </xf>
    <xf numFmtId="2" fontId="156" fillId="98" borderId="73" applyProtection="0">
      <alignment horizontal="center"/>
    </xf>
    <xf numFmtId="49" fontId="164" fillId="0" borderId="0" applyFill="0" applyBorder="0" applyAlignment="0"/>
    <xf numFmtId="179" fontId="164" fillId="0" borderId="0" applyFill="0" applyBorder="0" applyAlignment="0"/>
    <xf numFmtId="180" fontId="164" fillId="0" borderId="0" applyFill="0" applyBorder="0" applyAlignment="0"/>
    <xf numFmtId="0" fontId="157" fillId="0" borderId="56">
      <alignment horizontal="left" vertical="top" wrapText="1"/>
    </xf>
    <xf numFmtId="0" fontId="197" fillId="0" borderId="0" applyNumberFormat="0" applyFill="0" applyBorder="0" applyAlignment="0" applyProtection="0"/>
    <xf numFmtId="0" fontId="198" fillId="0" borderId="74" applyNumberFormat="0" applyFill="0" applyAlignment="0" applyProtection="0"/>
    <xf numFmtId="0" fontId="199" fillId="0" borderId="0" applyNumberFormat="0" applyFill="0" applyBorder="0" applyAlignment="0" applyProtection="0"/>
    <xf numFmtId="0" fontId="3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20" fillId="0" borderId="0"/>
    <xf numFmtId="0" fontId="31" fillId="0" borderId="0"/>
    <xf numFmtId="0" fontId="31" fillId="0" borderId="0"/>
    <xf numFmtId="0" fontId="158" fillId="0" borderId="0"/>
    <xf numFmtId="0" fontId="158" fillId="0" borderId="0"/>
    <xf numFmtId="0" fontId="158" fillId="0" borderId="0"/>
    <xf numFmtId="0" fontId="20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2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0" borderId="0"/>
    <xf numFmtId="0" fontId="158" fillId="0" borderId="0"/>
    <xf numFmtId="0" fontId="167" fillId="0" borderId="0"/>
    <xf numFmtId="0" fontId="31" fillId="0" borderId="0"/>
    <xf numFmtId="0" fontId="20" fillId="0" borderId="0"/>
    <xf numFmtId="0" fontId="31" fillId="0" borderId="0">
      <alignment vertical="top"/>
    </xf>
    <xf numFmtId="0" fontId="31" fillId="0" borderId="0"/>
    <xf numFmtId="0" fontId="3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165" fontId="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200" fillId="0" borderId="0"/>
    <xf numFmtId="0" fontId="31" fillId="0" borderId="0"/>
    <xf numFmtId="0" fontId="31" fillId="0" borderId="0"/>
    <xf numFmtId="0" fontId="31" fillId="0" borderId="0"/>
    <xf numFmtId="0" fontId="158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2" fillId="0" borderId="33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2" fillId="0" borderId="0"/>
    <xf numFmtId="0" fontId="153" fillId="0" borderId="38" applyBorder="0" applyAlignment="0">
      <alignment horizontal="left" wrapText="1"/>
    </xf>
    <xf numFmtId="38" fontId="157" fillId="0" borderId="0" applyFont="0" applyFill="0" applyBorder="0" applyAlignment="0" applyProtection="0"/>
    <xf numFmtId="40" fontId="157" fillId="0" borderId="0" applyFont="0" applyFill="0" applyBorder="0" applyAlignment="0" applyProtection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58" fillId="0" borderId="0" applyFont="0" applyFill="0" applyBorder="0" applyAlignment="0" applyProtection="0"/>
    <xf numFmtId="182" fontId="20" fillId="0" borderId="0" applyFont="0" applyFill="0" applyBorder="0" applyAlignment="0" applyProtection="0"/>
    <xf numFmtId="164" fontId="20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3" fontId="20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869">
    <xf numFmtId="0" fontId="0" fillId="0" borderId="0" xfId="0"/>
    <xf numFmtId="165" fontId="2" fillId="0" borderId="0" xfId="1" applyFont="1" applyFill="1" applyBorder="1"/>
    <xf numFmtId="165" fontId="3" fillId="0" borderId="0" xfId="1" applyFont="1" applyBorder="1" applyAlignment="1" applyProtection="1">
      <alignment vertical="center"/>
      <protection locked="0"/>
    </xf>
    <xf numFmtId="165" fontId="2" fillId="0" borderId="0" xfId="1" applyFont="1" applyFill="1"/>
    <xf numFmtId="165" fontId="2" fillId="0" borderId="0" xfId="1" applyFont="1"/>
    <xf numFmtId="1" fontId="5" fillId="0" borderId="0" xfId="1" applyNumberFormat="1" applyFont="1" applyFill="1" applyBorder="1" applyAlignment="1" applyProtection="1">
      <alignment horizontal="centerContinuous" vertical="center"/>
      <protection locked="0"/>
    </xf>
    <xf numFmtId="165" fontId="6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  <protection locked="0"/>
    </xf>
    <xf numFmtId="1" fontId="7" fillId="0" borderId="2" xfId="1" applyNumberFormat="1" applyFont="1" applyFill="1" applyBorder="1" applyAlignment="1" applyProtection="1">
      <alignment horizontal="center" vertical="center"/>
      <protection locked="0"/>
    </xf>
    <xf numFmtId="1" fontId="7" fillId="0" borderId="3" xfId="1" applyNumberFormat="1" applyFont="1" applyFill="1" applyBorder="1" applyAlignment="1" applyProtection="1">
      <alignment horizontal="center" vertical="center"/>
      <protection locked="0"/>
    </xf>
    <xf numFmtId="1" fontId="7" fillId="0" borderId="4" xfId="1" applyNumberFormat="1" applyFont="1" applyFill="1" applyBorder="1" applyAlignment="1" applyProtection="1">
      <alignment horizontal="center" vertical="center"/>
      <protection locked="0"/>
    </xf>
    <xf numFmtId="1" fontId="7" fillId="0" borderId="5" xfId="1" applyNumberFormat="1" applyFont="1" applyFill="1" applyBorder="1" applyAlignment="1" applyProtection="1">
      <alignment horizontal="center" vertical="center"/>
      <protection locked="0"/>
    </xf>
    <xf numFmtId="1" fontId="7" fillId="0" borderId="6" xfId="1" applyNumberFormat="1" applyFont="1" applyFill="1" applyBorder="1" applyAlignment="1" applyProtection="1">
      <alignment horizontal="center" vertical="center"/>
      <protection locked="0"/>
    </xf>
    <xf numFmtId="1" fontId="7" fillId="0" borderId="7" xfId="1" applyNumberFormat="1" applyFont="1" applyFill="1" applyBorder="1" applyAlignment="1" applyProtection="1">
      <alignment horizontal="center" vertical="center"/>
      <protection locked="0"/>
    </xf>
    <xf numFmtId="165" fontId="8" fillId="0" borderId="8" xfId="1" applyFont="1" applyBorder="1" applyAlignment="1">
      <alignment horizontal="center"/>
    </xf>
    <xf numFmtId="1" fontId="7" fillId="0" borderId="9" xfId="1" applyNumberFormat="1" applyFont="1" applyFill="1" applyBorder="1" applyAlignment="1" applyProtection="1">
      <alignment horizontal="center" vertical="center"/>
      <protection locked="0"/>
    </xf>
    <xf numFmtId="1" fontId="7" fillId="0" borderId="10" xfId="1" applyNumberFormat="1" applyFont="1" applyFill="1" applyBorder="1" applyAlignment="1" applyProtection="1">
      <alignment horizontal="center" vertical="center"/>
      <protection locked="0"/>
    </xf>
    <xf numFmtId="1" fontId="7" fillId="0" borderId="11" xfId="1" applyNumberFormat="1" applyFont="1" applyFill="1" applyBorder="1" applyAlignment="1" applyProtection="1">
      <alignment horizontal="center" vertical="center"/>
      <protection locked="0"/>
    </xf>
    <xf numFmtId="1" fontId="7" fillId="0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Font="1" applyBorder="1"/>
    <xf numFmtId="165" fontId="2" fillId="0" borderId="10" xfId="1" applyFont="1" applyBorder="1"/>
    <xf numFmtId="165" fontId="2" fillId="0" borderId="14" xfId="1" applyFont="1" applyBorder="1"/>
    <xf numFmtId="165" fontId="2" fillId="0" borderId="15" xfId="1" applyFont="1" applyBorder="1"/>
    <xf numFmtId="165" fontId="2" fillId="0" borderId="16" xfId="1" applyFont="1" applyBorder="1"/>
    <xf numFmtId="1" fontId="9" fillId="0" borderId="17" xfId="1" applyNumberFormat="1" applyFont="1" applyFill="1" applyBorder="1" applyAlignment="1" applyProtection="1">
      <alignment horizontal="center"/>
      <protection locked="0"/>
    </xf>
    <xf numFmtId="1" fontId="9" fillId="0" borderId="18" xfId="1" applyNumberFormat="1" applyFont="1" applyFill="1" applyBorder="1" applyAlignment="1" applyProtection="1">
      <alignment horizontal="center"/>
      <protection locked="0"/>
    </xf>
    <xf numFmtId="1" fontId="9" fillId="0" borderId="19" xfId="1" applyNumberFormat="1" applyFont="1" applyFill="1" applyBorder="1" applyAlignment="1" applyProtection="1">
      <alignment horizontal="center"/>
      <protection locked="0"/>
    </xf>
    <xf numFmtId="1" fontId="9" fillId="0" borderId="20" xfId="1" applyNumberFormat="1" applyFont="1" applyFill="1" applyBorder="1" applyAlignment="1" applyProtection="1">
      <alignment horizontal="center"/>
      <protection locked="0"/>
    </xf>
    <xf numFmtId="1" fontId="9" fillId="0" borderId="0" xfId="1" applyNumberFormat="1" applyFont="1" applyFill="1" applyBorder="1" applyAlignment="1" applyProtection="1">
      <alignment horizontal="center"/>
      <protection locked="0"/>
    </xf>
    <xf numFmtId="1" fontId="9" fillId="0" borderId="21" xfId="1" applyNumberFormat="1" applyFont="1" applyFill="1" applyBorder="1" applyAlignment="1" applyProtection="1">
      <alignment horizontal="center"/>
      <protection locked="0"/>
    </xf>
    <xf numFmtId="1" fontId="9" fillId="0" borderId="16" xfId="1" applyNumberFormat="1" applyFont="1" applyFill="1" applyBorder="1" applyAlignment="1" applyProtection="1">
      <alignment horizontal="center"/>
      <protection locked="0"/>
    </xf>
    <xf numFmtId="1" fontId="9" fillId="0" borderId="22" xfId="1" applyNumberFormat="1" applyFont="1" applyFill="1" applyBorder="1" applyAlignment="1" applyProtection="1">
      <alignment horizontal="center"/>
      <protection locked="0"/>
    </xf>
    <xf numFmtId="165" fontId="10" fillId="0" borderId="23" xfId="1" applyFont="1" applyBorder="1" applyAlignment="1" applyProtection="1">
      <alignment vertical="center" wrapText="1"/>
      <protection locked="0"/>
    </xf>
    <xf numFmtId="1" fontId="11" fillId="0" borderId="6" xfId="1" applyNumberFormat="1" applyFont="1" applyFill="1" applyBorder="1" applyAlignment="1" applyProtection="1">
      <alignment horizontal="fill"/>
      <protection locked="0"/>
    </xf>
    <xf numFmtId="1" fontId="11" fillId="0" borderId="7" xfId="1" applyNumberFormat="1" applyFont="1" applyFill="1" applyBorder="1" applyAlignment="1" applyProtection="1">
      <alignment horizontal="fill"/>
      <protection locked="0"/>
    </xf>
    <xf numFmtId="1" fontId="11" fillId="0" borderId="23" xfId="1" applyNumberFormat="1" applyFont="1" applyFill="1" applyBorder="1" applyAlignment="1" applyProtection="1">
      <alignment horizontal="fill"/>
      <protection locked="0"/>
    </xf>
    <xf numFmtId="1" fontId="11" fillId="0" borderId="0" xfId="1" applyNumberFormat="1" applyFont="1" applyFill="1" applyBorder="1" applyAlignment="1" applyProtection="1">
      <alignment horizontal="fill"/>
      <protection locked="0"/>
    </xf>
    <xf numFmtId="1" fontId="11" fillId="0" borderId="25" xfId="1" applyNumberFormat="1" applyFont="1" applyFill="1" applyBorder="1" applyAlignment="1" applyProtection="1">
      <alignment horizontal="fill"/>
      <protection locked="0"/>
    </xf>
    <xf numFmtId="1" fontId="11" fillId="0" borderId="26" xfId="1" applyNumberFormat="1" applyFont="1" applyFill="1" applyBorder="1" applyAlignment="1" applyProtection="1">
      <alignment horizontal="fill"/>
      <protection locked="0"/>
    </xf>
    <xf numFmtId="1" fontId="11" fillId="0" borderId="27" xfId="1" applyNumberFormat="1" applyFont="1" applyFill="1" applyBorder="1" applyAlignment="1" applyProtection="1">
      <alignment horizontal="fill"/>
      <protection locked="0"/>
    </xf>
    <xf numFmtId="165" fontId="12" fillId="3" borderId="23" xfId="1" applyNumberFormat="1" applyFont="1" applyFill="1" applyBorder="1" applyAlignment="1" applyProtection="1">
      <alignment vertical="center"/>
      <protection locked="0"/>
    </xf>
    <xf numFmtId="166" fontId="13" fillId="3" borderId="23" xfId="1" applyNumberFormat="1" applyFont="1" applyFill="1" applyBorder="1" applyAlignment="1">
      <alignment horizontal="center" vertical="center"/>
    </xf>
    <xf numFmtId="166" fontId="13" fillId="3" borderId="0" xfId="1" applyNumberFormat="1" applyFont="1" applyFill="1" applyBorder="1" applyAlignment="1">
      <alignment horizontal="center" vertical="center"/>
    </xf>
    <xf numFmtId="166" fontId="13" fillId="3" borderId="25" xfId="1" applyNumberFormat="1" applyFont="1" applyFill="1" applyBorder="1" applyAlignment="1">
      <alignment horizontal="center" vertical="center"/>
    </xf>
    <xf numFmtId="166" fontId="13" fillId="3" borderId="27" xfId="1" applyNumberFormat="1" applyFont="1" applyFill="1" applyBorder="1" applyAlignment="1">
      <alignment horizontal="center" vertical="center"/>
    </xf>
    <xf numFmtId="165" fontId="14" fillId="0" borderId="23" xfId="1" applyNumberFormat="1" applyFont="1" applyBorder="1" applyAlignment="1" applyProtection="1">
      <alignment vertical="center"/>
      <protection locked="0"/>
    </xf>
    <xf numFmtId="166" fontId="13" fillId="0" borderId="23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166" fontId="13" fillId="0" borderId="25" xfId="1" applyNumberFormat="1" applyFont="1" applyFill="1" applyBorder="1" applyAlignment="1">
      <alignment horizontal="center" vertical="center"/>
    </xf>
    <xf numFmtId="166" fontId="13" fillId="0" borderId="27" xfId="1" applyNumberFormat="1" applyFont="1" applyFill="1" applyBorder="1" applyAlignment="1">
      <alignment horizontal="center" vertical="center"/>
    </xf>
    <xf numFmtId="165" fontId="14" fillId="0" borderId="23" xfId="1" applyNumberFormat="1" applyFont="1" applyFill="1" applyBorder="1" applyAlignment="1" applyProtection="1">
      <alignment vertical="center"/>
      <protection locked="0"/>
    </xf>
    <xf numFmtId="165" fontId="15" fillId="0" borderId="23" xfId="1" applyNumberFormat="1" applyFont="1" applyBorder="1" applyAlignment="1" applyProtection="1">
      <alignment vertical="center"/>
      <protection locked="0"/>
    </xf>
    <xf numFmtId="166" fontId="16" fillId="0" borderId="23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25" xfId="1" applyNumberFormat="1" applyFont="1" applyFill="1" applyBorder="1" applyAlignment="1">
      <alignment horizontal="center" vertical="center"/>
    </xf>
    <xf numFmtId="166" fontId="16" fillId="0" borderId="27" xfId="1" applyNumberFormat="1" applyFont="1" applyFill="1" applyBorder="1" applyAlignment="1">
      <alignment horizontal="center" vertical="center"/>
    </xf>
    <xf numFmtId="165" fontId="15" fillId="0" borderId="28" xfId="1" applyNumberFormat="1" applyFont="1" applyBorder="1" applyAlignment="1" applyProtection="1">
      <alignment vertical="center"/>
      <protection locked="0"/>
    </xf>
    <xf numFmtId="166" fontId="16" fillId="0" borderId="28" xfId="1" applyNumberFormat="1" applyFont="1" applyFill="1" applyBorder="1" applyAlignment="1">
      <alignment horizontal="center" vertical="center"/>
    </xf>
    <xf numFmtId="166" fontId="16" fillId="0" borderId="29" xfId="1" applyNumberFormat="1" applyFont="1" applyFill="1" applyBorder="1" applyAlignment="1">
      <alignment horizontal="center" vertical="center"/>
    </xf>
    <xf numFmtId="166" fontId="16" fillId="0" borderId="30" xfId="1" applyNumberFormat="1" applyFont="1" applyFill="1" applyBorder="1" applyAlignment="1">
      <alignment horizontal="center" vertical="center"/>
    </xf>
    <xf numFmtId="166" fontId="16" fillId="0" borderId="31" xfId="1" applyNumberFormat="1" applyFont="1" applyFill="1" applyBorder="1" applyAlignment="1">
      <alignment horizontal="center" vertical="center"/>
    </xf>
    <xf numFmtId="165" fontId="17" fillId="0" borderId="28" xfId="1" applyNumberFormat="1" applyFont="1" applyBorder="1" applyAlignment="1" applyProtection="1">
      <alignment vertical="center"/>
      <protection locked="0"/>
    </xf>
    <xf numFmtId="165" fontId="18" fillId="3" borderId="20" xfId="1" applyFont="1" applyFill="1" applyBorder="1" applyAlignment="1" applyProtection="1">
      <alignment vertical="center" wrapText="1"/>
      <protection locked="0"/>
    </xf>
    <xf numFmtId="166" fontId="21" fillId="3" borderId="28" xfId="1" applyNumberFormat="1" applyFont="1" applyFill="1" applyBorder="1" applyAlignment="1">
      <alignment horizontal="center" vertical="center"/>
    </xf>
    <xf numFmtId="166" fontId="21" fillId="3" borderId="29" xfId="1" applyNumberFormat="1" applyFont="1" applyFill="1" applyBorder="1" applyAlignment="1">
      <alignment horizontal="center" vertical="center"/>
    </xf>
    <xf numFmtId="166" fontId="21" fillId="3" borderId="30" xfId="1" applyNumberFormat="1" applyFont="1" applyFill="1" applyBorder="1" applyAlignment="1">
      <alignment horizontal="center" vertical="center"/>
    </xf>
    <xf numFmtId="166" fontId="21" fillId="3" borderId="31" xfId="1" applyNumberFormat="1" applyFont="1" applyFill="1" applyBorder="1" applyAlignment="1">
      <alignment horizontal="center" vertical="center"/>
    </xf>
    <xf numFmtId="165" fontId="22" fillId="4" borderId="20" xfId="1" applyFont="1" applyFill="1" applyBorder="1" applyAlignment="1" applyProtection="1">
      <alignment vertical="center" wrapText="1"/>
      <protection locked="0"/>
    </xf>
    <xf numFmtId="166" fontId="23" fillId="0" borderId="0" xfId="1" applyNumberFormat="1" applyFont="1" applyFill="1" applyBorder="1" applyAlignment="1">
      <alignment horizontal="center" vertical="center"/>
    </xf>
    <xf numFmtId="166" fontId="21" fillId="0" borderId="7" xfId="1" applyNumberFormat="1" applyFont="1" applyFill="1" applyBorder="1" applyAlignment="1">
      <alignment horizontal="center" vertical="center"/>
    </xf>
    <xf numFmtId="166" fontId="23" fillId="0" borderId="23" xfId="1" applyNumberFormat="1" applyFont="1" applyFill="1" applyBorder="1" applyAlignment="1">
      <alignment horizontal="center" vertical="center"/>
    </xf>
    <xf numFmtId="166" fontId="23" fillId="0" borderId="24" xfId="1" applyNumberFormat="1" applyFont="1" applyFill="1" applyBorder="1" applyAlignment="1">
      <alignment horizontal="center" vertical="center"/>
    </xf>
    <xf numFmtId="165" fontId="24" fillId="4" borderId="32" xfId="1" applyFont="1" applyFill="1" applyBorder="1" applyAlignment="1" applyProtection="1">
      <alignment horizontal="left" vertical="center" wrapText="1"/>
      <protection locked="0"/>
    </xf>
    <xf numFmtId="166" fontId="21" fillId="0" borderId="31" xfId="1" applyNumberFormat="1" applyFont="1" applyFill="1" applyBorder="1" applyAlignment="1">
      <alignment horizontal="center" vertical="center"/>
    </xf>
    <xf numFmtId="1" fontId="30" fillId="0" borderId="10" xfId="1" applyNumberFormat="1" applyFont="1" applyFill="1" applyBorder="1" applyAlignment="1" applyProtection="1">
      <alignment horizontal="centerContinuous" vertical="center"/>
      <protection locked="0"/>
    </xf>
    <xf numFmtId="1" fontId="30" fillId="0" borderId="14" xfId="1" applyNumberFormat="1" applyFont="1" applyFill="1" applyBorder="1" applyAlignment="1">
      <alignment horizontal="centerContinuous" vertical="center"/>
    </xf>
    <xf numFmtId="1" fontId="32" fillId="0" borderId="16" xfId="1" applyNumberFormat="1" applyFont="1" applyFill="1" applyBorder="1" applyAlignment="1" applyProtection="1">
      <alignment horizontal="centerContinuous" vertical="center"/>
      <protection locked="0"/>
    </xf>
    <xf numFmtId="167" fontId="34" fillId="0" borderId="39" xfId="1" applyNumberFormat="1" applyFont="1" applyFill="1" applyBorder="1" applyAlignment="1">
      <alignment vertical="center"/>
    </xf>
    <xf numFmtId="167" fontId="34" fillId="0" borderId="33" xfId="1" applyNumberFormat="1" applyFont="1" applyFill="1" applyBorder="1" applyAlignment="1">
      <alignment vertical="center"/>
    </xf>
    <xf numFmtId="167" fontId="34" fillId="0" borderId="8" xfId="1" applyNumberFormat="1" applyFont="1" applyFill="1" applyBorder="1" applyAlignment="1">
      <alignment vertical="center"/>
    </xf>
    <xf numFmtId="167" fontId="34" fillId="0" borderId="26" xfId="1" applyNumberFormat="1" applyFont="1" applyFill="1" applyBorder="1" applyAlignment="1">
      <alignment vertical="center"/>
    </xf>
    <xf numFmtId="167" fontId="35" fillId="0" borderId="38" xfId="1" applyNumberFormat="1" applyFont="1" applyFill="1" applyBorder="1" applyAlignment="1">
      <alignment vertical="center"/>
    </xf>
    <xf numFmtId="167" fontId="35" fillId="0" borderId="0" xfId="1" applyNumberFormat="1" applyFont="1" applyFill="1" applyBorder="1" applyAlignment="1">
      <alignment vertical="center"/>
    </xf>
    <xf numFmtId="167" fontId="35" fillId="0" borderId="25" xfId="1" applyNumberFormat="1" applyFont="1" applyFill="1" applyBorder="1" applyAlignment="1">
      <alignment vertical="center"/>
    </xf>
    <xf numFmtId="167" fontId="35" fillId="0" borderId="20" xfId="1" applyNumberFormat="1" applyFont="1" applyFill="1" applyBorder="1" applyAlignment="1">
      <alignment vertical="center"/>
    </xf>
    <xf numFmtId="167" fontId="40" fillId="0" borderId="20" xfId="1" applyNumberFormat="1" applyFont="1" applyFill="1" applyBorder="1" applyAlignment="1">
      <alignment vertical="center"/>
    </xf>
    <xf numFmtId="167" fontId="40" fillId="0" borderId="0" xfId="1" applyNumberFormat="1" applyFont="1" applyFill="1" applyBorder="1" applyAlignment="1">
      <alignment vertical="center"/>
    </xf>
    <xf numFmtId="167" fontId="40" fillId="0" borderId="38" xfId="1" applyNumberFormat="1" applyFont="1" applyFill="1" applyBorder="1" applyAlignment="1">
      <alignment vertical="center"/>
    </xf>
    <xf numFmtId="167" fontId="41" fillId="0" borderId="20" xfId="1" applyNumberFormat="1" applyFont="1" applyFill="1" applyBorder="1" applyAlignment="1">
      <alignment vertical="center"/>
    </xf>
    <xf numFmtId="167" fontId="41" fillId="0" borderId="0" xfId="1" applyNumberFormat="1" applyFont="1" applyFill="1" applyBorder="1" applyAlignment="1">
      <alignment vertical="center"/>
    </xf>
    <xf numFmtId="167" fontId="41" fillId="0" borderId="25" xfId="1" applyNumberFormat="1" applyFont="1" applyFill="1" applyBorder="1" applyAlignment="1">
      <alignment vertical="center"/>
    </xf>
    <xf numFmtId="165" fontId="42" fillId="0" borderId="0" xfId="1" applyFont="1" applyFill="1"/>
    <xf numFmtId="167" fontId="33" fillId="0" borderId="38" xfId="1" applyNumberFormat="1" applyFont="1" applyFill="1" applyBorder="1" applyAlignment="1">
      <alignment vertical="center"/>
    </xf>
    <xf numFmtId="167" fontId="33" fillId="0" borderId="0" xfId="1" applyNumberFormat="1" applyFont="1" applyFill="1" applyBorder="1" applyAlignment="1">
      <alignment vertical="center"/>
    </xf>
    <xf numFmtId="167" fontId="33" fillId="0" borderId="25" xfId="1" applyNumberFormat="1" applyFont="1" applyFill="1" applyBorder="1" applyAlignment="1">
      <alignment vertical="center"/>
    </xf>
    <xf numFmtId="167" fontId="33" fillId="0" borderId="20" xfId="1" applyNumberFormat="1" applyFont="1" applyFill="1" applyBorder="1" applyAlignment="1">
      <alignment vertical="center"/>
    </xf>
    <xf numFmtId="167" fontId="34" fillId="0" borderId="20" xfId="1" applyNumberFormat="1" applyFont="1" applyFill="1" applyBorder="1" applyAlignment="1">
      <alignment vertical="center"/>
    </xf>
    <xf numFmtId="167" fontId="34" fillId="0" borderId="0" xfId="1" applyNumberFormat="1" applyFont="1" applyFill="1" applyBorder="1" applyAlignment="1">
      <alignment vertical="center"/>
    </xf>
    <xf numFmtId="167" fontId="34" fillId="0" borderId="25" xfId="1" applyNumberFormat="1" applyFont="1" applyFill="1" applyBorder="1" applyAlignment="1">
      <alignment vertical="center"/>
    </xf>
    <xf numFmtId="167" fontId="41" fillId="0" borderId="38" xfId="1" applyNumberFormat="1" applyFont="1" applyFill="1" applyBorder="1" applyAlignment="1">
      <alignment vertical="center"/>
    </xf>
    <xf numFmtId="167" fontId="46" fillId="0" borderId="20" xfId="1" applyNumberFormat="1" applyFont="1" applyFill="1" applyBorder="1" applyAlignment="1">
      <alignment vertical="center"/>
    </xf>
    <xf numFmtId="167" fontId="46" fillId="0" borderId="0" xfId="1" applyNumberFormat="1" applyFont="1" applyFill="1" applyBorder="1" applyAlignment="1">
      <alignment vertical="center"/>
    </xf>
    <xf numFmtId="167" fontId="46" fillId="0" borderId="25" xfId="1" applyNumberFormat="1" applyFont="1" applyFill="1" applyBorder="1" applyAlignment="1">
      <alignment vertical="center"/>
    </xf>
    <xf numFmtId="167" fontId="49" fillId="0" borderId="38" xfId="1" applyNumberFormat="1" applyFont="1" applyFill="1" applyBorder="1" applyAlignment="1">
      <alignment vertical="center"/>
    </xf>
    <xf numFmtId="165" fontId="51" fillId="0" borderId="0" xfId="1" applyFont="1"/>
    <xf numFmtId="167" fontId="33" fillId="4" borderId="38" xfId="1" applyNumberFormat="1" applyFont="1" applyFill="1" applyBorder="1" applyAlignment="1">
      <alignment vertical="center"/>
    </xf>
    <xf numFmtId="167" fontId="33" fillId="0" borderId="10" xfId="1" applyNumberFormat="1" applyFont="1" applyFill="1" applyBorder="1" applyAlignment="1">
      <alignment vertical="center"/>
    </xf>
    <xf numFmtId="167" fontId="33" fillId="0" borderId="14" xfId="1" applyNumberFormat="1" applyFont="1" applyFill="1" applyBorder="1" applyAlignment="1">
      <alignment vertical="center"/>
    </xf>
    <xf numFmtId="167" fontId="33" fillId="0" borderId="40" xfId="1" applyNumberFormat="1" applyFont="1" applyFill="1" applyBorder="1" applyAlignment="1">
      <alignment vertical="center"/>
    </xf>
    <xf numFmtId="167" fontId="33" fillId="0" borderId="11" xfId="1" applyNumberFormat="1" applyFont="1" applyFill="1" applyBorder="1" applyAlignment="1">
      <alignment vertical="center"/>
    </xf>
    <xf numFmtId="167" fontId="52" fillId="5" borderId="34" xfId="1" applyNumberFormat="1" applyFont="1" applyFill="1" applyBorder="1" applyAlignment="1">
      <alignment vertical="center"/>
    </xf>
    <xf numFmtId="167" fontId="52" fillId="5" borderId="35" xfId="1" applyNumberFormat="1" applyFont="1" applyFill="1" applyBorder="1" applyAlignment="1">
      <alignment vertical="center"/>
    </xf>
    <xf numFmtId="167" fontId="35" fillId="5" borderId="41" xfId="1" applyNumberFormat="1" applyFont="1" applyFill="1" applyBorder="1" applyAlignment="1">
      <alignment vertical="center"/>
    </xf>
    <xf numFmtId="165" fontId="2" fillId="6" borderId="35" xfId="1" applyFont="1" applyFill="1" applyBorder="1"/>
    <xf numFmtId="167" fontId="40" fillId="0" borderId="42" xfId="1" applyNumberFormat="1" applyFont="1" applyFill="1" applyBorder="1" applyAlignment="1">
      <alignment vertical="center"/>
    </xf>
    <xf numFmtId="167" fontId="33" fillId="0" borderId="32" xfId="1" applyNumberFormat="1" applyFont="1" applyFill="1" applyBorder="1" applyAlignment="1">
      <alignment vertical="center"/>
    </xf>
    <xf numFmtId="167" fontId="33" fillId="0" borderId="29" xfId="1" applyNumberFormat="1" applyFont="1" applyFill="1" applyBorder="1" applyAlignment="1">
      <alignment vertical="center"/>
    </xf>
    <xf numFmtId="167" fontId="59" fillId="0" borderId="29" xfId="1" applyNumberFormat="1" applyFont="1" applyFill="1" applyBorder="1" applyAlignment="1">
      <alignment vertical="center"/>
    </xf>
    <xf numFmtId="165" fontId="2" fillId="0" borderId="29" xfId="1" applyFont="1" applyFill="1" applyBorder="1"/>
    <xf numFmtId="167" fontId="52" fillId="5" borderId="42" xfId="1" applyNumberFormat="1" applyFont="1" applyFill="1" applyBorder="1" applyAlignment="1">
      <alignment vertical="center"/>
    </xf>
    <xf numFmtId="167" fontId="52" fillId="5" borderId="29" xfId="1" applyNumberFormat="1" applyFont="1" applyFill="1" applyBorder="1" applyAlignment="1">
      <alignment vertical="center"/>
    </xf>
    <xf numFmtId="167" fontId="52" fillId="5" borderId="30" xfId="1" applyNumberFormat="1" applyFont="1" applyFill="1" applyBorder="1" applyAlignment="1">
      <alignment vertical="center"/>
    </xf>
    <xf numFmtId="167" fontId="52" fillId="5" borderId="32" xfId="1" applyNumberFormat="1" applyFont="1" applyFill="1" applyBorder="1" applyAlignment="1">
      <alignment vertical="center"/>
    </xf>
    <xf numFmtId="165" fontId="2" fillId="5" borderId="29" xfId="1" applyFont="1" applyFill="1" applyBorder="1"/>
    <xf numFmtId="165" fontId="61" fillId="0" borderId="0" xfId="1" applyFont="1" applyFill="1" applyBorder="1"/>
    <xf numFmtId="167" fontId="35" fillId="5" borderId="11" xfId="1" applyNumberFormat="1" applyFont="1" applyFill="1" applyBorder="1" applyAlignment="1">
      <alignment vertical="center"/>
    </xf>
    <xf numFmtId="167" fontId="35" fillId="5" borderId="14" xfId="1" applyNumberFormat="1" applyFont="1" applyFill="1" applyBorder="1" applyAlignment="1">
      <alignment vertical="center"/>
    </xf>
    <xf numFmtId="167" fontId="35" fillId="5" borderId="10" xfId="1" applyNumberFormat="1" applyFont="1" applyFill="1" applyBorder="1" applyAlignment="1">
      <alignment vertical="center"/>
    </xf>
    <xf numFmtId="167" fontId="62" fillId="5" borderId="11" xfId="1" applyNumberFormat="1" applyFont="1" applyFill="1" applyBorder="1" applyAlignment="1">
      <alignment vertical="center"/>
    </xf>
    <xf numFmtId="167" fontId="62" fillId="5" borderId="14" xfId="1" applyNumberFormat="1" applyFont="1" applyFill="1" applyBorder="1" applyAlignment="1">
      <alignment vertical="center"/>
    </xf>
    <xf numFmtId="167" fontId="62" fillId="5" borderId="40" xfId="1" applyNumberFormat="1" applyFont="1" applyFill="1" applyBorder="1" applyAlignment="1">
      <alignment vertical="center"/>
    </xf>
    <xf numFmtId="165" fontId="63" fillId="5" borderId="14" xfId="1" applyFont="1" applyFill="1" applyBorder="1"/>
    <xf numFmtId="167" fontId="62" fillId="0" borderId="20" xfId="1" applyNumberFormat="1" applyFont="1" applyFill="1" applyBorder="1" applyAlignment="1">
      <alignment vertical="center"/>
    </xf>
    <xf numFmtId="167" fontId="62" fillId="0" borderId="0" xfId="1" applyNumberFormat="1" applyFont="1" applyFill="1" applyBorder="1" applyAlignment="1">
      <alignment vertical="center"/>
    </xf>
    <xf numFmtId="167" fontId="62" fillId="0" borderId="25" xfId="1" applyNumberFormat="1" applyFont="1" applyFill="1" applyBorder="1" applyAlignment="1">
      <alignment vertical="center"/>
    </xf>
    <xf numFmtId="165" fontId="2" fillId="0" borderId="0" xfId="1" applyFont="1" applyBorder="1"/>
    <xf numFmtId="167" fontId="67" fillId="0" borderId="11" xfId="1" applyNumberFormat="1" applyFont="1" applyFill="1" applyBorder="1" applyAlignment="1">
      <alignment vertical="center"/>
    </xf>
    <xf numFmtId="167" fontId="67" fillId="0" borderId="14" xfId="1" applyNumberFormat="1" applyFont="1" applyFill="1" applyBorder="1" applyAlignment="1">
      <alignment vertical="center"/>
    </xf>
    <xf numFmtId="167" fontId="67" fillId="0" borderId="10" xfId="1" applyNumberFormat="1" applyFont="1" applyFill="1" applyBorder="1" applyAlignment="1">
      <alignment vertical="center"/>
    </xf>
    <xf numFmtId="167" fontId="67" fillId="0" borderId="40" xfId="1" applyNumberFormat="1" applyFont="1" applyFill="1" applyBorder="1" applyAlignment="1">
      <alignment vertical="center"/>
    </xf>
    <xf numFmtId="165" fontId="68" fillId="0" borderId="14" xfId="1" applyFont="1" applyFill="1" applyBorder="1"/>
    <xf numFmtId="167" fontId="52" fillId="5" borderId="16" xfId="1" applyNumberFormat="1" applyFont="1" applyFill="1" applyBorder="1" applyAlignment="1">
      <alignment vertical="center"/>
    </xf>
    <xf numFmtId="167" fontId="52" fillId="5" borderId="18" xfId="1" applyNumberFormat="1" applyFont="1" applyFill="1" applyBorder="1" applyAlignment="1">
      <alignment vertical="center"/>
    </xf>
    <xf numFmtId="167" fontId="35" fillId="5" borderId="37" xfId="1" applyNumberFormat="1" applyFont="1" applyFill="1" applyBorder="1" applyAlignment="1">
      <alignment vertical="center"/>
    </xf>
    <xf numFmtId="167" fontId="67" fillId="5" borderId="16" xfId="1" applyNumberFormat="1" applyFont="1" applyFill="1" applyBorder="1" applyAlignment="1">
      <alignment vertical="center"/>
    </xf>
    <xf numFmtId="167" fontId="67" fillId="5" borderId="18" xfId="1" applyNumberFormat="1" applyFont="1" applyFill="1" applyBorder="1" applyAlignment="1">
      <alignment vertical="center"/>
    </xf>
    <xf numFmtId="167" fontId="67" fillId="5" borderId="19" xfId="1" applyNumberFormat="1" applyFont="1" applyFill="1" applyBorder="1" applyAlignment="1">
      <alignment vertical="center"/>
    </xf>
    <xf numFmtId="165" fontId="2" fillId="5" borderId="18" xfId="1" applyFont="1" applyFill="1" applyBorder="1"/>
    <xf numFmtId="167" fontId="33" fillId="0" borderId="18" xfId="1" applyNumberFormat="1" applyFont="1" applyFill="1" applyBorder="1" applyAlignment="1">
      <alignment vertical="center"/>
    </xf>
    <xf numFmtId="167" fontId="33" fillId="0" borderId="19" xfId="1" applyNumberFormat="1" applyFont="1" applyFill="1" applyBorder="1" applyAlignment="1">
      <alignment vertical="center"/>
    </xf>
    <xf numFmtId="167" fontId="33" fillId="0" borderId="37" xfId="1" applyNumberFormat="1" applyFont="1" applyFill="1" applyBorder="1" applyAlignment="1">
      <alignment vertical="center"/>
    </xf>
    <xf numFmtId="167" fontId="33" fillId="0" borderId="16" xfId="1" applyNumberFormat="1" applyFont="1" applyFill="1" applyBorder="1" applyAlignment="1">
      <alignment vertical="center"/>
    </xf>
    <xf numFmtId="165" fontId="2" fillId="0" borderId="18" xfId="1" applyFont="1" applyBorder="1"/>
    <xf numFmtId="167" fontId="52" fillId="0" borderId="11" xfId="1" applyNumberFormat="1" applyFont="1" applyFill="1" applyBorder="1" applyAlignment="1">
      <alignment vertical="center"/>
    </xf>
    <xf numFmtId="167" fontId="52" fillId="0" borderId="14" xfId="1" applyNumberFormat="1" applyFont="1" applyFill="1" applyBorder="1" applyAlignment="1">
      <alignment vertical="center"/>
    </xf>
    <xf numFmtId="167" fontId="52" fillId="0" borderId="10" xfId="1" applyNumberFormat="1" applyFont="1" applyFill="1" applyBorder="1" applyAlignment="1">
      <alignment vertical="center"/>
    </xf>
    <xf numFmtId="165" fontId="63" fillId="5" borderId="29" xfId="1" applyFont="1" applyFill="1" applyBorder="1"/>
    <xf numFmtId="167" fontId="52" fillId="5" borderId="43" xfId="1" applyNumberFormat="1" applyFont="1" applyFill="1" applyBorder="1" applyAlignment="1">
      <alignment vertical="center"/>
    </xf>
    <xf numFmtId="167" fontId="52" fillId="5" borderId="44" xfId="1" applyNumberFormat="1" applyFont="1" applyFill="1" applyBorder="1" applyAlignment="1">
      <alignment vertical="center"/>
    </xf>
    <xf numFmtId="167" fontId="52" fillId="5" borderId="45" xfId="1" applyNumberFormat="1" applyFont="1" applyFill="1" applyBorder="1" applyAlignment="1">
      <alignment vertical="center"/>
    </xf>
    <xf numFmtId="167" fontId="52" fillId="5" borderId="46" xfId="1" applyNumberFormat="1" applyFont="1" applyFill="1" applyBorder="1" applyAlignment="1">
      <alignment vertical="center"/>
    </xf>
    <xf numFmtId="165" fontId="63" fillId="5" borderId="44" xfId="1" applyFont="1" applyFill="1" applyBorder="1"/>
    <xf numFmtId="165" fontId="75" fillId="0" borderId="47" xfId="1" applyFont="1" applyBorder="1"/>
    <xf numFmtId="165" fontId="74" fillId="0" borderId="0" xfId="1" applyFont="1" applyBorder="1"/>
    <xf numFmtId="167" fontId="80" fillId="0" borderId="38" xfId="1" applyNumberFormat="1" applyFont="1" applyFill="1" applyBorder="1" applyAlignment="1">
      <alignment vertical="center"/>
    </xf>
    <xf numFmtId="165" fontId="68" fillId="0" borderId="0" xfId="1" applyFont="1" applyBorder="1"/>
    <xf numFmtId="165" fontId="68" fillId="0" borderId="14" xfId="1" applyFont="1" applyBorder="1"/>
    <xf numFmtId="165" fontId="2" fillId="0" borderId="0" xfId="2" applyFont="1" applyFill="1" applyBorder="1"/>
    <xf numFmtId="165" fontId="2" fillId="2" borderId="0" xfId="2" applyFont="1" applyFill="1" applyBorder="1"/>
    <xf numFmtId="165" fontId="3" fillId="0" borderId="0" xfId="2" applyFont="1" applyBorder="1" applyAlignment="1" applyProtection="1">
      <alignment vertical="center"/>
      <protection locked="0"/>
    </xf>
    <xf numFmtId="165" fontId="2" fillId="0" borderId="0" xfId="2" applyFont="1" applyFill="1"/>
    <xf numFmtId="165" fontId="2" fillId="2" borderId="0" xfId="2" applyFont="1" applyFill="1"/>
    <xf numFmtId="165" fontId="2" fillId="0" borderId="0" xfId="2" applyFont="1"/>
    <xf numFmtId="165" fontId="4" fillId="0" borderId="0" xfId="2" applyFont="1" applyFill="1" applyBorder="1" applyAlignment="1" applyProtection="1">
      <alignment horizontal="centerContinuous"/>
      <protection locked="0"/>
    </xf>
    <xf numFmtId="1" fontId="5" fillId="2" borderId="0" xfId="2" applyNumberFormat="1" applyFont="1" applyFill="1" applyBorder="1" applyAlignment="1" applyProtection="1">
      <alignment horizontal="centerContinuous" vertical="center"/>
      <protection locked="0"/>
    </xf>
    <xf numFmtId="1" fontId="5" fillId="0" borderId="0" xfId="2" applyNumberFormat="1" applyFont="1" applyFill="1" applyBorder="1" applyAlignment="1" applyProtection="1">
      <alignment horizontal="centerContinuous" vertical="center"/>
      <protection locked="0"/>
    </xf>
    <xf numFmtId="165" fontId="4" fillId="2" borderId="0" xfId="2" applyFont="1" applyFill="1" applyBorder="1" applyAlignment="1" applyProtection="1">
      <alignment horizontal="centerContinuous"/>
      <protection locked="0"/>
    </xf>
    <xf numFmtId="1" fontId="7" fillId="0" borderId="33" xfId="2" applyNumberFormat="1" applyFont="1" applyFill="1" applyBorder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 vertical="center"/>
      <protection locked="0"/>
    </xf>
    <xf numFmtId="165" fontId="7" fillId="2" borderId="0" xfId="2" applyFont="1" applyFill="1" applyBorder="1" applyAlignment="1" applyProtection="1">
      <alignment horizontal="center" vertical="center"/>
      <protection locked="0"/>
    </xf>
    <xf numFmtId="1" fontId="7" fillId="2" borderId="0" xfId="2" applyNumberFormat="1" applyFont="1" applyFill="1" applyBorder="1" applyAlignment="1" applyProtection="1">
      <alignment horizontal="center" vertical="center"/>
      <protection locked="0"/>
    </xf>
    <xf numFmtId="165" fontId="82" fillId="0" borderId="0" xfId="2" applyFont="1" applyBorder="1"/>
    <xf numFmtId="1" fontId="7" fillId="2" borderId="0" xfId="2" applyNumberFormat="1" applyFont="1" applyFill="1" applyBorder="1" applyAlignment="1" applyProtection="1">
      <alignment horizontal="centerContinuous" vertical="center"/>
      <protection locked="0"/>
    </xf>
    <xf numFmtId="165" fontId="83" fillId="0" borderId="14" xfId="2" applyFont="1" applyFill="1" applyBorder="1"/>
    <xf numFmtId="1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2" applyNumberFormat="1" applyFont="1" applyFill="1" applyBorder="1" applyAlignment="1" applyProtection="1">
      <alignment horizontal="centerContinuous" vertical="center"/>
      <protection locked="0"/>
    </xf>
    <xf numFmtId="165" fontId="87" fillId="0" borderId="8" xfId="2" applyFont="1" applyBorder="1" applyAlignment="1" applyProtection="1">
      <alignment horizontal="center" vertical="center"/>
      <protection locked="0"/>
    </xf>
    <xf numFmtId="165" fontId="88" fillId="0" borderId="19" xfId="2" applyFont="1" applyFill="1" applyBorder="1" applyAlignment="1" applyProtection="1">
      <alignment horizontal="center" vertical="center" wrapText="1"/>
      <protection locked="0"/>
    </xf>
    <xf numFmtId="165" fontId="88" fillId="0" borderId="37" xfId="2" applyFont="1" applyFill="1" applyBorder="1" applyAlignment="1" applyProtection="1">
      <alignment horizontal="center" vertical="center" wrapText="1"/>
      <protection locked="0"/>
    </xf>
    <xf numFmtId="165" fontId="88" fillId="0" borderId="16" xfId="2" applyFont="1" applyFill="1" applyBorder="1" applyAlignment="1" applyProtection="1">
      <alignment horizontal="center" vertical="center" wrapText="1"/>
      <protection locked="0"/>
    </xf>
    <xf numFmtId="165" fontId="88" fillId="0" borderId="18" xfId="2" applyFont="1" applyFill="1" applyBorder="1" applyAlignment="1" applyProtection="1">
      <alignment horizontal="center" vertical="center" wrapText="1"/>
      <protection locked="0"/>
    </xf>
    <xf numFmtId="165" fontId="89" fillId="0" borderId="10" xfId="2" applyFont="1" applyBorder="1" applyAlignment="1" applyProtection="1">
      <alignment horizontal="center" vertical="center"/>
      <protection locked="0"/>
    </xf>
    <xf numFmtId="165" fontId="90" fillId="0" borderId="37" xfId="2" applyFont="1" applyFill="1" applyBorder="1" applyAlignment="1" applyProtection="1">
      <alignment horizontal="center" vertical="center" wrapText="1"/>
      <protection locked="0"/>
    </xf>
    <xf numFmtId="165" fontId="10" fillId="0" borderId="37" xfId="2" applyFont="1" applyFill="1" applyBorder="1" applyAlignment="1" applyProtection="1">
      <alignment horizontal="center" vertical="center" wrapText="1"/>
      <protection locked="0"/>
    </xf>
    <xf numFmtId="165" fontId="91" fillId="3" borderId="8" xfId="2" applyFont="1" applyFill="1" applyBorder="1" applyAlignment="1">
      <alignment vertical="center" wrapText="1"/>
    </xf>
    <xf numFmtId="165" fontId="2" fillId="3" borderId="33" xfId="2" applyFont="1" applyFill="1" applyBorder="1"/>
    <xf numFmtId="165" fontId="2" fillId="3" borderId="8" xfId="2" applyFont="1" applyFill="1" applyBorder="1"/>
    <xf numFmtId="165" fontId="2" fillId="3" borderId="26" xfId="2" applyFont="1" applyFill="1" applyBorder="1"/>
    <xf numFmtId="165" fontId="92" fillId="0" borderId="38" xfId="2" applyFont="1" applyFill="1" applyBorder="1" applyAlignment="1">
      <alignment vertical="center"/>
    </xf>
    <xf numFmtId="167" fontId="94" fillId="0" borderId="0" xfId="2" applyNumberFormat="1" applyFont="1" applyFill="1" applyBorder="1" applyAlignment="1">
      <alignment horizontal="center" vertical="center"/>
    </xf>
    <xf numFmtId="167" fontId="94" fillId="0" borderId="38" xfId="2" applyNumberFormat="1" applyFont="1" applyFill="1" applyBorder="1" applyAlignment="1">
      <alignment horizontal="center" vertical="center"/>
    </xf>
    <xf numFmtId="167" fontId="95" fillId="0" borderId="0" xfId="2" applyNumberFormat="1" applyFont="1" applyFill="1" applyBorder="1" applyAlignment="1">
      <alignment horizontal="center" vertical="center"/>
    </xf>
    <xf numFmtId="167" fontId="95" fillId="0" borderId="38" xfId="2" applyNumberFormat="1" applyFont="1" applyFill="1" applyBorder="1" applyAlignment="1">
      <alignment horizontal="center" vertical="center"/>
    </xf>
    <xf numFmtId="167" fontId="95" fillId="0" borderId="25" xfId="2" applyNumberFormat="1" applyFont="1" applyFill="1" applyBorder="1" applyAlignment="1">
      <alignment horizontal="center" vertical="center"/>
    </xf>
    <xf numFmtId="165" fontId="87" fillId="0" borderId="38" xfId="2" applyFont="1" applyFill="1" applyBorder="1" applyAlignment="1">
      <alignment vertical="center"/>
    </xf>
    <xf numFmtId="167" fontId="97" fillId="0" borderId="0" xfId="2" applyNumberFormat="1" applyFont="1" applyFill="1" applyBorder="1" applyAlignment="1">
      <alignment horizontal="center" vertical="center"/>
    </xf>
    <xf numFmtId="167" fontId="97" fillId="0" borderId="38" xfId="2" applyNumberFormat="1" applyFont="1" applyFill="1" applyBorder="1" applyAlignment="1">
      <alignment horizontal="center" vertical="center"/>
    </xf>
    <xf numFmtId="167" fontId="98" fillId="0" borderId="0" xfId="2" applyNumberFormat="1" applyFont="1" applyFill="1" applyBorder="1" applyAlignment="1">
      <alignment horizontal="center" vertical="center"/>
    </xf>
    <xf numFmtId="167" fontId="98" fillId="0" borderId="38" xfId="2" applyNumberFormat="1" applyFont="1" applyFill="1" applyBorder="1" applyAlignment="1">
      <alignment horizontal="center" vertical="center"/>
    </xf>
    <xf numFmtId="167" fontId="98" fillId="0" borderId="25" xfId="2" applyNumberFormat="1" applyFont="1" applyFill="1" applyBorder="1" applyAlignment="1">
      <alignment horizontal="center" vertical="center"/>
    </xf>
    <xf numFmtId="165" fontId="94" fillId="3" borderId="38" xfId="2" applyFont="1" applyFill="1" applyBorder="1" applyAlignment="1">
      <alignment vertical="center" wrapText="1"/>
    </xf>
    <xf numFmtId="165" fontId="99" fillId="3" borderId="0" xfId="2" applyFont="1" applyFill="1" applyBorder="1"/>
    <xf numFmtId="165" fontId="101" fillId="3" borderId="8" xfId="2" applyFont="1" applyFill="1" applyBorder="1" applyAlignment="1">
      <alignment vertical="center" wrapText="1"/>
    </xf>
    <xf numFmtId="165" fontId="102" fillId="0" borderId="38" xfId="2" applyFont="1" applyFill="1" applyBorder="1" applyAlignment="1">
      <alignment vertical="center" wrapText="1"/>
    </xf>
    <xf numFmtId="167" fontId="104" fillId="0" borderId="38" xfId="2" applyNumberFormat="1" applyFont="1" applyFill="1" applyBorder="1" applyAlignment="1">
      <alignment horizontal="center" vertical="center"/>
    </xf>
    <xf numFmtId="167" fontId="105" fillId="0" borderId="0" xfId="2" applyNumberFormat="1" applyFont="1" applyFill="1" applyBorder="1" applyAlignment="1">
      <alignment horizontal="center" vertical="center"/>
    </xf>
    <xf numFmtId="167" fontId="105" fillId="0" borderId="38" xfId="2" applyNumberFormat="1" applyFont="1" applyFill="1" applyBorder="1" applyAlignment="1">
      <alignment horizontal="center" vertical="center"/>
    </xf>
    <xf numFmtId="167" fontId="105" fillId="0" borderId="25" xfId="2" applyNumberFormat="1" applyFont="1" applyFill="1" applyBorder="1" applyAlignment="1">
      <alignment horizontal="center" vertical="center"/>
    </xf>
    <xf numFmtId="165" fontId="106" fillId="0" borderId="38" xfId="2" applyFont="1" applyFill="1" applyBorder="1" applyAlignment="1">
      <alignment vertical="center" wrapText="1"/>
    </xf>
    <xf numFmtId="167" fontId="108" fillId="0" borderId="38" xfId="2" applyNumberFormat="1" applyFont="1" applyFill="1" applyBorder="1" applyAlignment="1">
      <alignment horizontal="center" vertical="center"/>
    </xf>
    <xf numFmtId="165" fontId="109" fillId="0" borderId="38" xfId="2" applyFont="1" applyFill="1" applyBorder="1" applyAlignment="1">
      <alignment vertical="center"/>
    </xf>
    <xf numFmtId="167" fontId="108" fillId="0" borderId="0" xfId="2" applyNumberFormat="1" applyFont="1" applyFill="1" applyBorder="1" applyAlignment="1">
      <alignment horizontal="center" vertical="center"/>
    </xf>
    <xf numFmtId="167" fontId="110" fillId="0" borderId="0" xfId="2" applyNumberFormat="1" applyFont="1" applyFill="1" applyBorder="1" applyAlignment="1">
      <alignment horizontal="center" vertical="center"/>
    </xf>
    <xf numFmtId="165" fontId="68" fillId="0" borderId="0" xfId="2" applyFont="1" applyFill="1"/>
    <xf numFmtId="165" fontId="68" fillId="2" borderId="0" xfId="2" applyFont="1" applyFill="1"/>
    <xf numFmtId="165" fontId="68" fillId="0" borderId="0" xfId="2" applyFont="1"/>
    <xf numFmtId="167" fontId="95" fillId="4" borderId="25" xfId="2" applyNumberFormat="1" applyFont="1" applyFill="1" applyBorder="1" applyAlignment="1">
      <alignment horizontal="center" vertical="center"/>
    </xf>
    <xf numFmtId="167" fontId="98" fillId="4" borderId="25" xfId="2" applyNumberFormat="1" applyFont="1" applyFill="1" applyBorder="1" applyAlignment="1">
      <alignment horizontal="center" vertical="center"/>
    </xf>
    <xf numFmtId="165" fontId="111" fillId="0" borderId="38" xfId="2" applyFont="1" applyFill="1" applyBorder="1" applyAlignment="1">
      <alignment vertical="center" wrapText="1"/>
    </xf>
    <xf numFmtId="165" fontId="99" fillId="0" borderId="0" xfId="2" applyFont="1" applyFill="1" applyBorder="1"/>
    <xf numFmtId="167" fontId="95" fillId="4" borderId="38" xfId="2" applyNumberFormat="1" applyFont="1" applyFill="1" applyBorder="1" applyAlignment="1">
      <alignment horizontal="center" vertical="center"/>
    </xf>
    <xf numFmtId="165" fontId="94" fillId="7" borderId="38" xfId="2" applyFont="1" applyFill="1" applyBorder="1" applyAlignment="1">
      <alignment vertical="center" wrapText="1"/>
    </xf>
    <xf numFmtId="165" fontId="99" fillId="7" borderId="0" xfId="2" applyFont="1" applyFill="1" applyBorder="1"/>
    <xf numFmtId="167" fontId="98" fillId="7" borderId="25" xfId="2" applyNumberFormat="1" applyFont="1" applyFill="1" applyBorder="1" applyAlignment="1">
      <alignment horizontal="center" vertical="center"/>
    </xf>
    <xf numFmtId="165" fontId="112" fillId="6" borderId="38" xfId="2" applyFont="1" applyFill="1" applyBorder="1" applyAlignment="1">
      <alignment vertical="center" wrapText="1"/>
    </xf>
    <xf numFmtId="165" fontId="112" fillId="6" borderId="45" xfId="2" applyFont="1" applyFill="1" applyBorder="1" applyAlignment="1">
      <alignment vertical="center" wrapText="1"/>
    </xf>
    <xf numFmtId="167" fontId="97" fillId="0" borderId="44" xfId="2" applyNumberFormat="1" applyFont="1" applyFill="1" applyBorder="1" applyAlignment="1">
      <alignment horizontal="center" vertical="center"/>
    </xf>
    <xf numFmtId="167" fontId="97" fillId="0" borderId="45" xfId="2" applyNumberFormat="1" applyFont="1" applyFill="1" applyBorder="1" applyAlignment="1">
      <alignment horizontal="center" vertical="center"/>
    </xf>
    <xf numFmtId="167" fontId="98" fillId="0" borderId="44" xfId="2" applyNumberFormat="1" applyFont="1" applyFill="1" applyBorder="1" applyAlignment="1">
      <alignment horizontal="center" vertical="center"/>
    </xf>
    <xf numFmtId="167" fontId="98" fillId="0" borderId="45" xfId="2" applyNumberFormat="1" applyFont="1" applyFill="1" applyBorder="1" applyAlignment="1">
      <alignment horizontal="center" vertical="center"/>
    </xf>
    <xf numFmtId="167" fontId="114" fillId="0" borderId="0" xfId="2" applyNumberFormat="1" applyFont="1" applyFill="1" applyBorder="1" applyAlignment="1">
      <alignment horizontal="center" vertical="center"/>
    </xf>
    <xf numFmtId="167" fontId="115" fillId="0" borderId="38" xfId="2" applyNumberFormat="1" applyFont="1" applyFill="1" applyBorder="1" applyAlignment="1">
      <alignment horizontal="center" vertical="center"/>
    </xf>
    <xf numFmtId="167" fontId="97" fillId="0" borderId="20" xfId="2" applyNumberFormat="1" applyFont="1" applyFill="1" applyBorder="1" applyAlignment="1">
      <alignment horizontal="center" vertical="center"/>
    </xf>
    <xf numFmtId="165" fontId="87" fillId="6" borderId="0" xfId="2" applyFont="1" applyFill="1" applyBorder="1" applyAlignment="1">
      <alignment vertical="center" wrapText="1"/>
    </xf>
    <xf numFmtId="167" fontId="98" fillId="4" borderId="38" xfId="2" applyNumberFormat="1" applyFont="1" applyFill="1" applyBorder="1" applyAlignment="1">
      <alignment horizontal="center" vertical="center"/>
    </xf>
    <xf numFmtId="165" fontId="87" fillId="6" borderId="45" xfId="2" applyFont="1" applyFill="1" applyBorder="1" applyAlignment="1">
      <alignment vertical="center" wrapText="1"/>
    </xf>
    <xf numFmtId="167" fontId="97" fillId="0" borderId="43" xfId="2" applyNumberFormat="1" applyFont="1" applyFill="1" applyBorder="1" applyAlignment="1">
      <alignment horizontal="center" vertical="center"/>
    </xf>
    <xf numFmtId="167" fontId="98" fillId="0" borderId="46" xfId="2" applyNumberFormat="1" applyFont="1" applyFill="1" applyBorder="1" applyAlignment="1">
      <alignment horizontal="center" vertical="center"/>
    </xf>
    <xf numFmtId="167" fontId="117" fillId="7" borderId="25" xfId="2" applyNumberFormat="1" applyFont="1" applyFill="1" applyBorder="1" applyAlignment="1">
      <alignment horizontal="center" vertical="center"/>
    </xf>
    <xf numFmtId="167" fontId="114" fillId="0" borderId="38" xfId="2" applyNumberFormat="1" applyFont="1" applyFill="1" applyBorder="1" applyAlignment="1">
      <alignment horizontal="center" vertical="center"/>
    </xf>
    <xf numFmtId="167" fontId="95" fillId="4" borderId="0" xfId="2" applyNumberFormat="1" applyFont="1" applyFill="1" applyBorder="1" applyAlignment="1">
      <alignment horizontal="center" vertical="center"/>
    </xf>
    <xf numFmtId="165" fontId="97" fillId="7" borderId="38" xfId="2" applyFont="1" applyFill="1" applyBorder="1" applyAlignment="1">
      <alignment vertical="center" wrapText="1"/>
    </xf>
    <xf numFmtId="167" fontId="2" fillId="0" borderId="0" xfId="2" applyNumberFormat="1" applyFont="1" applyFill="1"/>
    <xf numFmtId="165" fontId="87" fillId="0" borderId="42" xfId="2" applyFont="1" applyFill="1" applyBorder="1" applyAlignment="1">
      <alignment vertical="center"/>
    </xf>
    <xf numFmtId="167" fontId="97" fillId="0" borderId="32" xfId="2" applyNumberFormat="1" applyFont="1" applyFill="1" applyBorder="1" applyAlignment="1">
      <alignment horizontal="center" vertical="center"/>
    </xf>
    <xf numFmtId="167" fontId="97" fillId="0" borderId="29" xfId="2" applyNumberFormat="1" applyFont="1" applyFill="1" applyBorder="1" applyAlignment="1">
      <alignment horizontal="center" vertical="center"/>
    </xf>
    <xf numFmtId="167" fontId="97" fillId="0" borderId="42" xfId="2" applyNumberFormat="1" applyFont="1" applyFill="1" applyBorder="1" applyAlignment="1">
      <alignment horizontal="center" vertical="center"/>
    </xf>
    <xf numFmtId="167" fontId="98" fillId="0" borderId="29" xfId="2" applyNumberFormat="1" applyFont="1" applyFill="1" applyBorder="1" applyAlignment="1">
      <alignment horizontal="center" vertical="center"/>
    </xf>
    <xf numFmtId="167" fontId="98" fillId="0" borderId="42" xfId="2" applyNumberFormat="1" applyFont="1" applyFill="1" applyBorder="1" applyAlignment="1">
      <alignment horizontal="center" vertical="center"/>
    </xf>
    <xf numFmtId="167" fontId="98" fillId="0" borderId="30" xfId="2" applyNumberFormat="1" applyFont="1" applyFill="1" applyBorder="1" applyAlignment="1">
      <alignment horizontal="center" vertical="center"/>
    </xf>
    <xf numFmtId="165" fontId="99" fillId="7" borderId="20" xfId="2" applyFont="1" applyFill="1" applyBorder="1"/>
    <xf numFmtId="165" fontId="92" fillId="6" borderId="38" xfId="2" applyFont="1" applyFill="1" applyBorder="1" applyAlignment="1">
      <alignment vertical="center"/>
    </xf>
    <xf numFmtId="167" fontId="94" fillId="6" borderId="20" xfId="2" applyNumberFormat="1" applyFont="1" applyFill="1" applyBorder="1" applyAlignment="1">
      <alignment horizontal="center" vertical="center"/>
    </xf>
    <xf numFmtId="167" fontId="94" fillId="6" borderId="0" xfId="2" applyNumberFormat="1" applyFont="1" applyFill="1" applyBorder="1" applyAlignment="1">
      <alignment horizontal="center" vertical="center"/>
    </xf>
    <xf numFmtId="167" fontId="94" fillId="6" borderId="38" xfId="2" applyNumberFormat="1" applyFont="1" applyFill="1" applyBorder="1" applyAlignment="1">
      <alignment horizontal="center" vertical="center"/>
    </xf>
    <xf numFmtId="167" fontId="94" fillId="4" borderId="0" xfId="2" applyNumberFormat="1" applyFont="1" applyFill="1" applyBorder="1" applyAlignment="1">
      <alignment horizontal="center" vertical="center"/>
    </xf>
    <xf numFmtId="167" fontId="94" fillId="4" borderId="38" xfId="2" applyNumberFormat="1" applyFont="1" applyFill="1" applyBorder="1" applyAlignment="1">
      <alignment horizontal="center" vertical="center"/>
    </xf>
    <xf numFmtId="167" fontId="94" fillId="4" borderId="25" xfId="2" applyNumberFormat="1" applyFont="1" applyFill="1" applyBorder="1" applyAlignment="1">
      <alignment horizontal="center" vertical="center"/>
    </xf>
    <xf numFmtId="167" fontId="97" fillId="4" borderId="0" xfId="2" applyNumberFormat="1" applyFont="1" applyFill="1" applyBorder="1" applyAlignment="1">
      <alignment horizontal="center" vertical="center"/>
    </xf>
    <xf numFmtId="167" fontId="97" fillId="4" borderId="38" xfId="2" applyNumberFormat="1" applyFont="1" applyFill="1" applyBorder="1" applyAlignment="1">
      <alignment horizontal="center" vertical="center"/>
    </xf>
    <xf numFmtId="167" fontId="97" fillId="4" borderId="25" xfId="2" applyNumberFormat="1" applyFont="1" applyFill="1" applyBorder="1" applyAlignment="1">
      <alignment horizontal="center" vertical="center"/>
    </xf>
    <xf numFmtId="165" fontId="87" fillId="0" borderId="10" xfId="2" applyFont="1" applyFill="1" applyBorder="1" applyAlignment="1">
      <alignment vertical="center"/>
    </xf>
    <xf numFmtId="167" fontId="97" fillId="0" borderId="11" xfId="2" applyNumberFormat="1" applyFont="1" applyFill="1" applyBorder="1" applyAlignment="1">
      <alignment horizontal="center" vertical="center"/>
    </xf>
    <xf numFmtId="167" fontId="97" fillId="0" borderId="14" xfId="2" applyNumberFormat="1" applyFont="1" applyFill="1" applyBorder="1" applyAlignment="1">
      <alignment horizontal="center" vertical="center"/>
    </xf>
    <xf numFmtId="167" fontId="97" fillId="0" borderId="10" xfId="2" applyNumberFormat="1" applyFont="1" applyFill="1" applyBorder="1" applyAlignment="1">
      <alignment horizontal="center" vertical="center"/>
    </xf>
    <xf numFmtId="167" fontId="97" fillId="4" borderId="14" xfId="2" applyNumberFormat="1" applyFont="1" applyFill="1" applyBorder="1" applyAlignment="1">
      <alignment horizontal="center" vertical="center"/>
    </xf>
    <xf numFmtId="167" fontId="97" fillId="4" borderId="10" xfId="2" applyNumberFormat="1" applyFont="1" applyFill="1" applyBorder="1" applyAlignment="1">
      <alignment horizontal="center" vertical="center"/>
    </xf>
    <xf numFmtId="167" fontId="97" fillId="4" borderId="40" xfId="2" applyNumberFormat="1" applyFont="1" applyFill="1" applyBorder="1" applyAlignment="1">
      <alignment horizontal="center" vertical="center"/>
    </xf>
    <xf numFmtId="1" fontId="26" fillId="2" borderId="33" xfId="2" applyNumberFormat="1" applyFont="1" applyFill="1" applyBorder="1" applyAlignment="1" applyProtection="1">
      <alignment horizontal="center" vertical="center" wrapText="1"/>
      <protection locked="0"/>
    </xf>
    <xf numFmtId="165" fontId="27" fillId="2" borderId="33" xfId="2" applyFont="1" applyFill="1" applyBorder="1" applyAlignment="1" applyProtection="1">
      <alignment horizontal="center" vertical="center" wrapText="1"/>
      <protection locked="0"/>
    </xf>
    <xf numFmtId="1" fontId="89" fillId="0" borderId="39" xfId="2" applyNumberFormat="1" applyFont="1" applyFill="1" applyBorder="1" applyAlignment="1" applyProtection="1">
      <alignment horizontal="center" vertical="center" wrapText="1"/>
      <protection locked="0"/>
    </xf>
    <xf numFmtId="1" fontId="89" fillId="0" borderId="33" xfId="2" applyNumberFormat="1" applyFont="1" applyFill="1" applyBorder="1" applyAlignment="1" applyProtection="1">
      <alignment horizontal="center" vertical="center" wrapText="1"/>
      <protection locked="0"/>
    </xf>
    <xf numFmtId="1" fontId="89" fillId="0" borderId="26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16" xfId="2" applyFont="1" applyBorder="1" applyAlignment="1" applyProtection="1">
      <alignment horizontal="center" vertical="center"/>
      <protection locked="0"/>
    </xf>
    <xf numFmtId="1" fontId="26" fillId="2" borderId="14" xfId="2" applyNumberFormat="1" applyFont="1" applyFill="1" applyBorder="1" applyAlignment="1" applyProtection="1">
      <alignment horizontal="center" vertical="center" wrapText="1"/>
      <protection locked="0"/>
    </xf>
    <xf numFmtId="165" fontId="27" fillId="2" borderId="14" xfId="2" applyFont="1" applyFill="1" applyBorder="1" applyAlignment="1" applyProtection="1">
      <alignment horizontal="center" vertical="center" wrapText="1"/>
      <protection locked="0"/>
    </xf>
    <xf numFmtId="165" fontId="32" fillId="0" borderId="20" xfId="2" applyFont="1" applyBorder="1" applyAlignment="1" applyProtection="1">
      <alignment horizontal="center" vertical="center"/>
      <protection locked="0"/>
    </xf>
    <xf numFmtId="165" fontId="14" fillId="0" borderId="37" xfId="2" applyFont="1" applyFill="1" applyBorder="1" applyAlignment="1" applyProtection="1">
      <alignment horizontal="center" vertical="center" wrapText="1"/>
      <protection locked="0"/>
    </xf>
    <xf numFmtId="165" fontId="14" fillId="0" borderId="16" xfId="2" applyFont="1" applyFill="1" applyBorder="1" applyAlignment="1" applyProtection="1">
      <alignment horizontal="center" vertical="center" wrapText="1"/>
      <protection locked="0"/>
    </xf>
    <xf numFmtId="165" fontId="14" fillId="0" borderId="19" xfId="2" applyFont="1" applyFill="1" applyBorder="1" applyAlignment="1" applyProtection="1">
      <alignment horizontal="center" vertical="center" wrapText="1"/>
      <protection locked="0"/>
    </xf>
    <xf numFmtId="165" fontId="29" fillId="0" borderId="37" xfId="2" applyFont="1" applyFill="1" applyBorder="1" applyAlignment="1" applyProtection="1">
      <alignment horizontal="center" vertical="center" wrapText="1"/>
      <protection locked="0"/>
    </xf>
    <xf numFmtId="165" fontId="29" fillId="0" borderId="16" xfId="2" applyFont="1" applyFill="1" applyBorder="1" applyAlignment="1" applyProtection="1">
      <alignment horizontal="center" vertical="center" wrapText="1"/>
      <protection locked="0"/>
    </xf>
    <xf numFmtId="165" fontId="29" fillId="0" borderId="19" xfId="2" applyFont="1" applyFill="1" applyBorder="1" applyAlignment="1" applyProtection="1">
      <alignment horizontal="center" vertical="center" wrapText="1"/>
      <protection locked="0"/>
    </xf>
    <xf numFmtId="165" fontId="7" fillId="2" borderId="38" xfId="2" applyFont="1" applyFill="1" applyBorder="1" applyAlignment="1" applyProtection="1">
      <alignment horizontal="center" vertical="center" wrapText="1"/>
      <protection locked="0"/>
    </xf>
    <xf numFmtId="1" fontId="30" fillId="0" borderId="10" xfId="2" applyNumberFormat="1" applyFont="1" applyFill="1" applyBorder="1" applyAlignment="1" applyProtection="1">
      <alignment horizontal="centerContinuous" vertical="center"/>
      <protection locked="0"/>
    </xf>
    <xf numFmtId="167" fontId="14" fillId="0" borderId="38" xfId="2" applyNumberFormat="1" applyFont="1" applyFill="1" applyBorder="1" applyAlignment="1" applyProtection="1">
      <alignment horizontal="center" vertical="center"/>
      <protection locked="0"/>
    </xf>
    <xf numFmtId="165" fontId="27" fillId="2" borderId="25" xfId="2" applyFont="1" applyFill="1" applyBorder="1" applyAlignment="1" applyProtection="1">
      <alignment horizontal="center" vertical="center" wrapText="1"/>
      <protection locked="0"/>
    </xf>
    <xf numFmtId="1" fontId="14" fillId="0" borderId="10" xfId="2" applyNumberFormat="1" applyFont="1" applyFill="1" applyBorder="1" applyAlignment="1" applyProtection="1">
      <alignment horizontal="centerContinuous" vertical="center"/>
      <protection locked="0"/>
    </xf>
    <xf numFmtId="1" fontId="14" fillId="0" borderId="11" xfId="2" applyNumberFormat="1" applyFont="1" applyFill="1" applyBorder="1" applyAlignment="1" applyProtection="1">
      <alignment horizontal="centerContinuous" vertical="center"/>
      <protection locked="0"/>
    </xf>
    <xf numFmtId="169" fontId="121" fillId="8" borderId="16" xfId="2" applyNumberFormat="1" applyFont="1" applyFill="1" applyBorder="1" applyAlignment="1">
      <alignment horizontal="centerContinuous" vertical="center"/>
    </xf>
    <xf numFmtId="49" fontId="7" fillId="2" borderId="11" xfId="2" applyNumberFormat="1" applyFont="1" applyFill="1" applyBorder="1" applyAlignment="1" applyProtection="1">
      <alignment horizontal="center" vertical="center"/>
      <protection locked="0"/>
    </xf>
    <xf numFmtId="1" fontId="32" fillId="0" borderId="16" xfId="2" applyNumberFormat="1" applyFont="1" applyFill="1" applyBorder="1" applyAlignment="1" applyProtection="1">
      <alignment horizontal="centerContinuous" vertical="center"/>
      <protection locked="0"/>
    </xf>
    <xf numFmtId="1" fontId="30" fillId="0" borderId="14" xfId="2" applyNumberFormat="1" applyFont="1" applyFill="1" applyBorder="1" applyAlignment="1">
      <alignment horizontal="centerContinuous" vertical="center"/>
    </xf>
    <xf numFmtId="165" fontId="31" fillId="2" borderId="18" xfId="2" applyFont="1" applyFill="1" applyBorder="1" applyAlignment="1" applyProtection="1">
      <alignment horizontal="center" vertical="center"/>
      <protection locked="0"/>
    </xf>
    <xf numFmtId="1" fontId="30" fillId="0" borderId="16" xfId="2" applyNumberFormat="1" applyFont="1" applyFill="1" applyBorder="1" applyAlignment="1" applyProtection="1">
      <alignment horizontal="centerContinuous" vertical="center"/>
      <protection locked="0"/>
    </xf>
    <xf numFmtId="165" fontId="122" fillId="0" borderId="20" xfId="2" applyFont="1" applyBorder="1" applyAlignment="1" applyProtection="1">
      <alignment horizontal="left" vertical="center" wrapText="1"/>
      <protection locked="0"/>
    </xf>
    <xf numFmtId="167" fontId="33" fillId="0" borderId="20" xfId="2" applyNumberFormat="1" applyFont="1" applyFill="1" applyBorder="1" applyAlignment="1">
      <alignment vertical="center"/>
    </xf>
    <xf numFmtId="167" fontId="33" fillId="0" borderId="0" xfId="2" applyNumberFormat="1" applyFont="1" applyFill="1" applyBorder="1" applyAlignment="1">
      <alignment vertical="center"/>
    </xf>
    <xf numFmtId="167" fontId="33" fillId="0" borderId="8" xfId="2" applyNumberFormat="1" applyFont="1" applyFill="1" applyBorder="1" applyAlignment="1">
      <alignment vertical="center"/>
    </xf>
    <xf numFmtId="167" fontId="33" fillId="0" borderId="26" xfId="2" applyNumberFormat="1" applyFont="1" applyFill="1" applyBorder="1" applyAlignment="1">
      <alignment vertical="center"/>
    </xf>
    <xf numFmtId="167" fontId="33" fillId="0" borderId="33" xfId="2" applyNumberFormat="1" applyFont="1" applyFill="1" applyBorder="1" applyAlignment="1">
      <alignment vertical="center"/>
    </xf>
    <xf numFmtId="167" fontId="34" fillId="2" borderId="39" xfId="2" applyNumberFormat="1" applyFont="1" applyFill="1" applyBorder="1" applyAlignment="1">
      <alignment vertical="center"/>
    </xf>
    <xf numFmtId="167" fontId="34" fillId="0" borderId="39" xfId="2" applyNumberFormat="1" applyFont="1" applyFill="1" applyBorder="1" applyAlignment="1">
      <alignment vertical="center"/>
    </xf>
    <xf numFmtId="167" fontId="34" fillId="0" borderId="33" xfId="2" applyNumberFormat="1" applyFont="1" applyFill="1" applyBorder="1" applyAlignment="1">
      <alignment vertical="center"/>
    </xf>
    <xf numFmtId="167" fontId="34" fillId="0" borderId="26" xfId="2" applyNumberFormat="1" applyFont="1" applyFill="1" applyBorder="1" applyAlignment="1">
      <alignment vertical="center"/>
    </xf>
    <xf numFmtId="167" fontId="23" fillId="0" borderId="8" xfId="2" applyNumberFormat="1" applyFont="1" applyFill="1" applyBorder="1" applyAlignment="1">
      <alignment vertical="center"/>
    </xf>
    <xf numFmtId="167" fontId="23" fillId="0" borderId="39" xfId="2" applyNumberFormat="1" applyFont="1" applyFill="1" applyBorder="1" applyAlignment="1">
      <alignment vertical="center"/>
    </xf>
    <xf numFmtId="167" fontId="23" fillId="0" borderId="33" xfId="2" applyNumberFormat="1" applyFont="1" applyFill="1" applyBorder="1" applyAlignment="1">
      <alignment vertical="center"/>
    </xf>
    <xf numFmtId="167" fontId="23" fillId="0" borderId="26" xfId="2" applyNumberFormat="1" applyFont="1" applyFill="1" applyBorder="1" applyAlignment="1">
      <alignment vertical="center"/>
    </xf>
    <xf numFmtId="167" fontId="11" fillId="2" borderId="0" xfId="2" applyNumberFormat="1" applyFont="1" applyFill="1" applyBorder="1" applyAlignment="1">
      <alignment vertical="center"/>
    </xf>
    <xf numFmtId="167" fontId="34" fillId="0" borderId="8" xfId="2" applyNumberFormat="1" applyFont="1" applyFill="1" applyBorder="1" applyAlignment="1">
      <alignment vertical="center"/>
    </xf>
    <xf numFmtId="165" fontId="88" fillId="9" borderId="16" xfId="2" applyFont="1" applyFill="1" applyBorder="1" applyAlignment="1" applyProtection="1">
      <alignment horizontal="left" vertical="center" wrapText="1"/>
      <protection locked="0"/>
    </xf>
    <xf numFmtId="167" fontId="35" fillId="9" borderId="16" xfId="2" applyNumberFormat="1" applyFont="1" applyFill="1" applyBorder="1" applyAlignment="1">
      <alignment vertical="center"/>
    </xf>
    <xf numFmtId="167" fontId="35" fillId="9" borderId="18" xfId="2" applyNumberFormat="1" applyFont="1" applyFill="1" applyBorder="1" applyAlignment="1">
      <alignment vertical="center"/>
    </xf>
    <xf numFmtId="167" fontId="35" fillId="9" borderId="37" xfId="2" applyNumberFormat="1" applyFont="1" applyFill="1" applyBorder="1" applyAlignment="1">
      <alignment vertical="center"/>
    </xf>
    <xf numFmtId="167" fontId="35" fillId="9" borderId="19" xfId="2" applyNumberFormat="1" applyFont="1" applyFill="1" applyBorder="1" applyAlignment="1">
      <alignment vertical="center"/>
    </xf>
    <xf numFmtId="167" fontId="35" fillId="0" borderId="0" xfId="2" applyNumberFormat="1" applyFont="1" applyFill="1" applyBorder="1" applyAlignment="1">
      <alignment vertical="center"/>
    </xf>
    <xf numFmtId="167" fontId="35" fillId="0" borderId="38" xfId="2" applyNumberFormat="1" applyFont="1" applyFill="1" applyBorder="1" applyAlignment="1">
      <alignment vertical="center"/>
    </xf>
    <xf numFmtId="167" fontId="35" fillId="0" borderId="25" xfId="2" applyNumberFormat="1" applyFont="1" applyFill="1" applyBorder="1" applyAlignment="1">
      <alignment vertical="center"/>
    </xf>
    <xf numFmtId="167" fontId="35" fillId="0" borderId="20" xfId="2" applyNumberFormat="1" applyFont="1" applyFill="1" applyBorder="1" applyAlignment="1">
      <alignment vertical="center"/>
    </xf>
    <xf numFmtId="167" fontId="21" fillId="0" borderId="38" xfId="2" applyNumberFormat="1" applyFont="1" applyFill="1" applyBorder="1" applyAlignment="1">
      <alignment vertical="center"/>
    </xf>
    <xf numFmtId="167" fontId="21" fillId="0" borderId="20" xfId="2" applyNumberFormat="1" applyFont="1" applyFill="1" applyBorder="1" applyAlignment="1">
      <alignment vertical="center"/>
    </xf>
    <xf numFmtId="167" fontId="21" fillId="0" borderId="0" xfId="2" applyNumberFormat="1" applyFont="1" applyFill="1" applyBorder="1" applyAlignment="1">
      <alignment vertical="center"/>
    </xf>
    <xf numFmtId="167" fontId="21" fillId="0" borderId="25" xfId="2" applyNumberFormat="1" applyFont="1" applyFill="1" applyBorder="1" applyAlignment="1">
      <alignment vertical="center"/>
    </xf>
    <xf numFmtId="167" fontId="9" fillId="0" borderId="0" xfId="2" applyNumberFormat="1" applyFont="1" applyFill="1" applyBorder="1" applyAlignment="1">
      <alignment vertical="center"/>
    </xf>
    <xf numFmtId="165" fontId="123" fillId="0" borderId="20" xfId="2" applyFont="1" applyFill="1" applyBorder="1" applyAlignment="1" applyProtection="1">
      <alignment horizontal="left" vertical="center" wrapText="1"/>
      <protection locked="0"/>
    </xf>
    <xf numFmtId="167" fontId="37" fillId="0" borderId="20" xfId="2" applyNumberFormat="1" applyFont="1" applyFill="1" applyBorder="1" applyAlignment="1">
      <alignment vertical="center"/>
    </xf>
    <xf numFmtId="167" fontId="37" fillId="0" borderId="0" xfId="2" applyNumberFormat="1" applyFont="1" applyFill="1" applyBorder="1" applyAlignment="1">
      <alignment vertical="center"/>
    </xf>
    <xf numFmtId="167" fontId="37" fillId="0" borderId="38" xfId="2" applyNumberFormat="1" applyFont="1" applyFill="1" applyBorder="1" applyAlignment="1">
      <alignment vertical="center"/>
    </xf>
    <xf numFmtId="167" fontId="37" fillId="0" borderId="25" xfId="2" applyNumberFormat="1" applyFont="1" applyFill="1" applyBorder="1" applyAlignment="1">
      <alignment vertical="center"/>
    </xf>
    <xf numFmtId="167" fontId="38" fillId="0" borderId="20" xfId="2" applyNumberFormat="1" applyFont="1" applyFill="1" applyBorder="1" applyAlignment="1">
      <alignment vertical="center"/>
    </xf>
    <xf numFmtId="167" fontId="40" fillId="0" borderId="20" xfId="2" applyNumberFormat="1" applyFont="1" applyFill="1" applyBorder="1" applyAlignment="1">
      <alignment vertical="center"/>
    </xf>
    <xf numFmtId="167" fontId="40" fillId="0" borderId="0" xfId="2" applyNumberFormat="1" applyFont="1" applyFill="1" applyBorder="1" applyAlignment="1">
      <alignment vertical="center"/>
    </xf>
    <xf numFmtId="167" fontId="40" fillId="0" borderId="25" xfId="2" applyNumberFormat="1" applyFont="1" applyFill="1" applyBorder="1" applyAlignment="1">
      <alignment vertical="center"/>
    </xf>
    <xf numFmtId="167" fontId="124" fillId="0" borderId="38" xfId="2" applyNumberFormat="1" applyFont="1" applyFill="1" applyBorder="1" applyAlignment="1">
      <alignment vertical="center"/>
    </xf>
    <xf numFmtId="167" fontId="16" fillId="0" borderId="20" xfId="2" applyNumberFormat="1" applyFont="1" applyFill="1" applyBorder="1" applyAlignment="1">
      <alignment vertical="center"/>
    </xf>
    <xf numFmtId="167" fontId="16" fillId="0" borderId="0" xfId="2" applyNumberFormat="1" applyFont="1" applyFill="1" applyBorder="1" applyAlignment="1">
      <alignment vertical="center"/>
    </xf>
    <xf numFmtId="167" fontId="16" fillId="0" borderId="25" xfId="2" applyNumberFormat="1" applyFont="1" applyFill="1" applyBorder="1" applyAlignment="1">
      <alignment vertical="center"/>
    </xf>
    <xf numFmtId="167" fontId="39" fillId="0" borderId="0" xfId="2" applyNumberFormat="1" applyFont="1" applyFill="1" applyBorder="1" applyAlignment="1">
      <alignment vertical="center"/>
    </xf>
    <xf numFmtId="167" fontId="40" fillId="0" borderId="38" xfId="2" applyNumberFormat="1" applyFont="1" applyFill="1" applyBorder="1" applyAlignment="1">
      <alignment vertical="center"/>
    </xf>
    <xf numFmtId="167" fontId="41" fillId="0" borderId="20" xfId="2" applyNumberFormat="1" applyFont="1" applyFill="1" applyBorder="1" applyAlignment="1">
      <alignment vertical="center"/>
    </xf>
    <xf numFmtId="167" fontId="41" fillId="0" borderId="0" xfId="2" applyNumberFormat="1" applyFont="1" applyFill="1" applyBorder="1" applyAlignment="1">
      <alignment vertical="center"/>
    </xf>
    <xf numFmtId="167" fontId="41" fillId="0" borderId="25" xfId="2" applyNumberFormat="1" applyFont="1" applyFill="1" applyBorder="1" applyAlignment="1">
      <alignment vertical="center"/>
    </xf>
    <xf numFmtId="165" fontId="42" fillId="0" borderId="0" xfId="2" applyFont="1" applyFill="1"/>
    <xf numFmtId="165" fontId="125" fillId="0" borderId="20" xfId="2" applyFont="1" applyFill="1" applyBorder="1" applyAlignment="1" applyProtection="1">
      <alignment horizontal="left" vertical="center" wrapText="1"/>
      <protection locked="0"/>
    </xf>
    <xf numFmtId="167" fontId="33" fillId="0" borderId="38" xfId="2" applyNumberFormat="1" applyFont="1" applyFill="1" applyBorder="1" applyAlignment="1">
      <alignment vertical="center"/>
    </xf>
    <xf numFmtId="167" fontId="33" fillId="0" borderId="25" xfId="2" applyNumberFormat="1" applyFont="1" applyFill="1" applyBorder="1" applyAlignment="1">
      <alignment vertical="center"/>
    </xf>
    <xf numFmtId="167" fontId="48" fillId="0" borderId="38" xfId="2" applyNumberFormat="1" applyFont="1" applyFill="1" applyBorder="1" applyAlignment="1">
      <alignment vertical="center"/>
    </xf>
    <xf numFmtId="167" fontId="23" fillId="0" borderId="20" xfId="2" applyNumberFormat="1" applyFont="1" applyFill="1" applyBorder="1" applyAlignment="1">
      <alignment vertical="center"/>
    </xf>
    <xf numFmtId="167" fontId="23" fillId="0" borderId="0" xfId="2" applyNumberFormat="1" applyFont="1" applyFill="1" applyBorder="1" applyAlignment="1">
      <alignment vertical="center"/>
    </xf>
    <xf numFmtId="167" fontId="23" fillId="0" borderId="25" xfId="2" applyNumberFormat="1" applyFont="1" applyFill="1" applyBorder="1" applyAlignment="1">
      <alignment vertical="center"/>
    </xf>
    <xf numFmtId="167" fontId="11" fillId="0" borderId="0" xfId="2" applyNumberFormat="1" applyFont="1" applyFill="1" applyBorder="1" applyAlignment="1">
      <alignment vertical="center"/>
    </xf>
    <xf numFmtId="167" fontId="34" fillId="0" borderId="20" xfId="2" applyNumberFormat="1" applyFont="1" applyFill="1" applyBorder="1" applyAlignment="1">
      <alignment vertical="center"/>
    </xf>
    <xf numFmtId="167" fontId="34" fillId="0" borderId="0" xfId="2" applyNumberFormat="1" applyFont="1" applyFill="1" applyBorder="1" applyAlignment="1">
      <alignment vertical="center"/>
    </xf>
    <xf numFmtId="167" fontId="34" fillId="0" borderId="25" xfId="2" applyNumberFormat="1" applyFont="1" applyFill="1" applyBorder="1" applyAlignment="1">
      <alignment vertical="center"/>
    </xf>
    <xf numFmtId="165" fontId="126" fillId="0" borderId="20" xfId="2" applyFont="1" applyFill="1" applyBorder="1" applyAlignment="1" applyProtection="1">
      <alignment horizontal="left" vertical="center" wrapText="1"/>
      <protection locked="0"/>
    </xf>
    <xf numFmtId="165" fontId="127" fillId="0" borderId="20" xfId="2" applyFont="1" applyFill="1" applyBorder="1" applyAlignment="1" applyProtection="1">
      <alignment horizontal="left" vertical="center" wrapText="1" indent="1"/>
      <protection locked="0"/>
    </xf>
    <xf numFmtId="167" fontId="41" fillId="0" borderId="38" xfId="2" applyNumberFormat="1" applyFont="1" applyFill="1" applyBorder="1" applyAlignment="1">
      <alignment vertical="center"/>
    </xf>
    <xf numFmtId="167" fontId="16" fillId="0" borderId="38" xfId="2" applyNumberFormat="1" applyFont="1" applyFill="1" applyBorder="1" applyAlignment="1">
      <alignment vertical="center"/>
    </xf>
    <xf numFmtId="167" fontId="45" fillId="0" borderId="0" xfId="2" applyNumberFormat="1" applyFont="1" applyFill="1" applyBorder="1" applyAlignment="1">
      <alignment vertical="center"/>
    </xf>
    <xf numFmtId="167" fontId="46" fillId="0" borderId="20" xfId="2" applyNumberFormat="1" applyFont="1" applyFill="1" applyBorder="1" applyAlignment="1">
      <alignment vertical="center"/>
    </xf>
    <xf numFmtId="167" fontId="46" fillId="0" borderId="0" xfId="2" applyNumberFormat="1" applyFont="1" applyFill="1" applyBorder="1" applyAlignment="1">
      <alignment vertical="center"/>
    </xf>
    <xf numFmtId="167" fontId="46" fillId="0" borderId="25" xfId="2" applyNumberFormat="1" applyFont="1" applyFill="1" applyBorder="1" applyAlignment="1">
      <alignment vertical="center"/>
    </xf>
    <xf numFmtId="167" fontId="46" fillId="0" borderId="38" xfId="2" applyNumberFormat="1" applyFont="1" applyFill="1" applyBorder="1" applyAlignment="1">
      <alignment vertical="center"/>
    </xf>
    <xf numFmtId="165" fontId="88" fillId="0" borderId="20" xfId="2" applyFont="1" applyFill="1" applyBorder="1" applyAlignment="1" applyProtection="1">
      <alignment horizontal="left" vertical="center" wrapText="1"/>
      <protection locked="0"/>
    </xf>
    <xf numFmtId="165" fontId="126" fillId="0" borderId="20" xfId="2" applyFont="1" applyBorder="1" applyAlignment="1" applyProtection="1">
      <alignment horizontal="left" vertical="center" wrapText="1"/>
      <protection locked="0"/>
    </xf>
    <xf numFmtId="167" fontId="33" fillId="2" borderId="20" xfId="2" applyNumberFormat="1" applyFont="1" applyFill="1" applyBorder="1" applyAlignment="1">
      <alignment vertical="center"/>
    </xf>
    <xf numFmtId="165" fontId="128" fillId="0" borderId="20" xfId="2" applyFont="1" applyBorder="1" applyAlignment="1" applyProtection="1">
      <alignment horizontal="left" vertical="center" wrapText="1"/>
      <protection locked="0"/>
    </xf>
    <xf numFmtId="167" fontId="48" fillId="0" borderId="20" xfId="2" applyNumberFormat="1" applyFont="1" applyFill="1" applyBorder="1" applyAlignment="1">
      <alignment vertical="center"/>
    </xf>
    <xf numFmtId="167" fontId="48" fillId="0" borderId="0" xfId="2" applyNumberFormat="1" applyFont="1" applyFill="1" applyBorder="1" applyAlignment="1">
      <alignment vertical="center"/>
    </xf>
    <xf numFmtId="167" fontId="48" fillId="0" borderId="25" xfId="2" applyNumberFormat="1" applyFont="1" applyFill="1" applyBorder="1" applyAlignment="1">
      <alignment vertical="center"/>
    </xf>
    <xf numFmtId="167" fontId="49" fillId="2" borderId="20" xfId="2" applyNumberFormat="1" applyFont="1" applyFill="1" applyBorder="1" applyAlignment="1">
      <alignment vertical="center"/>
    </xf>
    <xf numFmtId="167" fontId="50" fillId="2" borderId="0" xfId="2" applyNumberFormat="1" applyFont="1" applyFill="1" applyBorder="1" applyAlignment="1">
      <alignment vertical="center"/>
    </xf>
    <xf numFmtId="167" fontId="49" fillId="0" borderId="38" xfId="2" applyNumberFormat="1" applyFont="1" applyFill="1" applyBorder="1" applyAlignment="1">
      <alignment vertical="center"/>
    </xf>
    <xf numFmtId="165" fontId="51" fillId="0" borderId="0" xfId="2" applyFont="1"/>
    <xf numFmtId="165" fontId="88" fillId="0" borderId="20" xfId="2" applyFont="1" applyBorder="1" applyAlignment="1" applyProtection="1">
      <alignment horizontal="left" vertical="center" wrapText="1"/>
      <protection locked="0"/>
    </xf>
    <xf numFmtId="165" fontId="126" fillId="0" borderId="11" xfId="2" applyFont="1" applyBorder="1" applyAlignment="1" applyProtection="1">
      <alignment horizontal="left" vertical="center" wrapText="1"/>
      <protection locked="0"/>
    </xf>
    <xf numFmtId="167" fontId="33" fillId="0" borderId="11" xfId="2" applyNumberFormat="1" applyFont="1" applyFill="1" applyBorder="1" applyAlignment="1">
      <alignment vertical="center"/>
    </xf>
    <xf numFmtId="167" fontId="33" fillId="0" borderId="14" xfId="2" applyNumberFormat="1" applyFont="1" applyFill="1" applyBorder="1" applyAlignment="1">
      <alignment vertical="center"/>
    </xf>
    <xf numFmtId="167" fontId="33" fillId="0" borderId="10" xfId="2" applyNumberFormat="1" applyFont="1" applyFill="1" applyBorder="1" applyAlignment="1">
      <alignment vertical="center"/>
    </xf>
    <xf numFmtId="167" fontId="33" fillId="0" borderId="40" xfId="2" applyNumberFormat="1" applyFont="1" applyFill="1" applyBorder="1" applyAlignment="1">
      <alignment vertical="center"/>
    </xf>
    <xf numFmtId="167" fontId="33" fillId="2" borderId="11" xfId="2" applyNumberFormat="1" applyFont="1" applyFill="1" applyBorder="1" applyAlignment="1">
      <alignment vertical="center"/>
    </xf>
    <xf numFmtId="167" fontId="48" fillId="0" borderId="10" xfId="2" applyNumberFormat="1" applyFont="1" applyFill="1" applyBorder="1" applyAlignment="1">
      <alignment vertical="center"/>
    </xf>
    <xf numFmtId="167" fontId="48" fillId="0" borderId="11" xfId="2" applyNumberFormat="1" applyFont="1" applyFill="1" applyBorder="1" applyAlignment="1">
      <alignment vertical="center"/>
    </xf>
    <xf numFmtId="167" fontId="129" fillId="0" borderId="14" xfId="2" applyNumberFormat="1" applyFont="1" applyFill="1" applyBorder="1" applyAlignment="1">
      <alignment vertical="center"/>
    </xf>
    <xf numFmtId="167" fontId="129" fillId="0" borderId="40" xfId="2" applyNumberFormat="1" applyFont="1" applyFill="1" applyBorder="1" applyAlignment="1">
      <alignment vertical="center"/>
    </xf>
    <xf numFmtId="167" fontId="11" fillId="2" borderId="14" xfId="2" applyNumberFormat="1" applyFont="1" applyFill="1" applyBorder="1" applyAlignment="1">
      <alignment vertical="center"/>
    </xf>
    <xf numFmtId="165" fontId="2" fillId="0" borderId="14" xfId="2" applyFont="1" applyBorder="1"/>
    <xf numFmtId="165" fontId="27" fillId="6" borderId="20" xfId="2" applyFont="1" applyFill="1" applyBorder="1" applyAlignment="1" applyProtection="1">
      <alignment horizontal="left" vertical="center" wrapText="1"/>
      <protection locked="0"/>
    </xf>
    <xf numFmtId="167" fontId="11" fillId="6" borderId="39" xfId="2" applyNumberFormat="1" applyFont="1" applyFill="1" applyBorder="1" applyAlignment="1">
      <alignment vertical="center"/>
    </xf>
    <xf numFmtId="167" fontId="33" fillId="6" borderId="33" xfId="2" applyNumberFormat="1" applyFont="1" applyFill="1" applyBorder="1" applyAlignment="1">
      <alignment vertical="center"/>
    </xf>
    <xf numFmtId="167" fontId="33" fillId="6" borderId="8" xfId="2" applyNumberFormat="1" applyFont="1" applyFill="1" applyBorder="1" applyAlignment="1">
      <alignment vertical="center"/>
    </xf>
    <xf numFmtId="167" fontId="52" fillId="6" borderId="8" xfId="2" applyNumberFormat="1" applyFont="1" applyFill="1" applyBorder="1" applyAlignment="1">
      <alignment vertical="center"/>
    </xf>
    <xf numFmtId="167" fontId="52" fillId="6" borderId="26" xfId="2" applyNumberFormat="1" applyFont="1" applyFill="1" applyBorder="1" applyAlignment="1">
      <alignment vertical="center"/>
    </xf>
    <xf numFmtId="167" fontId="52" fillId="6" borderId="33" xfId="2" applyNumberFormat="1" applyFont="1" applyFill="1" applyBorder="1" applyAlignment="1">
      <alignment vertical="center"/>
    </xf>
    <xf numFmtId="167" fontId="35" fillId="6" borderId="20" xfId="2" applyNumberFormat="1" applyFont="1" applyFill="1" applyBorder="1" applyAlignment="1">
      <alignment vertical="center"/>
    </xf>
    <xf numFmtId="165" fontId="61" fillId="6" borderId="20" xfId="2" applyFont="1" applyFill="1" applyBorder="1"/>
    <xf numFmtId="165" fontId="130" fillId="6" borderId="0" xfId="2" applyFont="1" applyFill="1" applyBorder="1"/>
    <xf numFmtId="165" fontId="130" fillId="6" borderId="25" xfId="2" applyFont="1" applyFill="1" applyBorder="1"/>
    <xf numFmtId="167" fontId="48" fillId="6" borderId="38" xfId="2" applyNumberFormat="1" applyFont="1" applyFill="1" applyBorder="1" applyAlignment="1">
      <alignment vertical="center"/>
    </xf>
    <xf numFmtId="167" fontId="73" fillId="6" borderId="0" xfId="2" applyNumberFormat="1" applyFont="1" applyFill="1" applyAlignment="1">
      <alignment vertical="center"/>
    </xf>
    <xf numFmtId="167" fontId="21" fillId="6" borderId="38" xfId="2" applyNumberFormat="1" applyFont="1" applyFill="1" applyBorder="1" applyAlignment="1">
      <alignment vertical="center"/>
    </xf>
    <xf numFmtId="167" fontId="53" fillId="6" borderId="0" xfId="2" applyNumberFormat="1" applyFont="1" applyFill="1" applyBorder="1" applyAlignment="1">
      <alignment vertical="center"/>
    </xf>
    <xf numFmtId="165" fontId="61" fillId="6" borderId="0" xfId="2" applyFont="1" applyFill="1" applyBorder="1"/>
    <xf numFmtId="167" fontId="33" fillId="6" borderId="38" xfId="2" applyNumberFormat="1" applyFont="1" applyFill="1" applyBorder="1" applyAlignment="1">
      <alignment vertical="center"/>
    </xf>
    <xf numFmtId="167" fontId="76" fillId="6" borderId="38" xfId="2" applyNumberFormat="1" applyFont="1" applyFill="1" applyBorder="1" applyAlignment="1">
      <alignment vertical="center"/>
    </xf>
    <xf numFmtId="165" fontId="2" fillId="6" borderId="0" xfId="2" applyFont="1" applyFill="1" applyBorder="1"/>
    <xf numFmtId="165" fontId="43" fillId="0" borderId="20" xfId="2" applyFont="1" applyFill="1" applyBorder="1" applyAlignment="1" applyProtection="1">
      <alignment horizontal="left" vertical="center" wrapText="1"/>
      <protection locked="0"/>
    </xf>
    <xf numFmtId="167" fontId="11" fillId="0" borderId="20" xfId="2" applyNumberFormat="1" applyFont="1" applyFill="1" applyBorder="1" applyAlignment="1">
      <alignment vertical="center"/>
    </xf>
    <xf numFmtId="167" fontId="38" fillId="0" borderId="38" xfId="2" applyNumberFormat="1" applyFont="1" applyFill="1" applyBorder="1" applyAlignment="1">
      <alignment vertical="center"/>
    </xf>
    <xf numFmtId="167" fontId="38" fillId="0" borderId="25" xfId="2" applyNumberFormat="1" applyFont="1" applyFill="1" applyBorder="1" applyAlignment="1">
      <alignment vertical="center"/>
    </xf>
    <xf numFmtId="167" fontId="38" fillId="0" borderId="0" xfId="2" applyNumberFormat="1" applyFont="1" applyFill="1" applyBorder="1" applyAlignment="1">
      <alignment vertical="center"/>
    </xf>
    <xf numFmtId="167" fontId="54" fillId="0" borderId="25" xfId="2" applyNumberFormat="1" applyFont="1" applyFill="1" applyBorder="1" applyAlignment="1">
      <alignment vertical="center"/>
    </xf>
    <xf numFmtId="167" fontId="38" fillId="2" borderId="20" xfId="2" applyNumberFormat="1" applyFont="1" applyFill="1" applyBorder="1" applyAlignment="1">
      <alignment vertical="center"/>
    </xf>
    <xf numFmtId="167" fontId="129" fillId="0" borderId="0" xfId="2" applyNumberFormat="1" applyFont="1" applyFill="1" applyBorder="1" applyAlignment="1">
      <alignment vertical="center"/>
    </xf>
    <xf numFmtId="167" fontId="129" fillId="0" borderId="25" xfId="2" applyNumberFormat="1" applyFont="1" applyFill="1" applyBorder="1" applyAlignment="1">
      <alignment vertical="center"/>
    </xf>
    <xf numFmtId="167" fontId="131" fillId="0" borderId="0" xfId="2" applyNumberFormat="1" applyFont="1" applyFill="1" applyAlignment="1">
      <alignment vertical="center"/>
    </xf>
    <xf numFmtId="167" fontId="13" fillId="0" borderId="38" xfId="2" applyNumberFormat="1" applyFont="1" applyFill="1" applyBorder="1" applyAlignment="1">
      <alignment vertical="center"/>
    </xf>
    <xf numFmtId="167" fontId="55" fillId="2" borderId="0" xfId="2" applyNumberFormat="1" applyFont="1" applyFill="1" applyBorder="1" applyAlignment="1">
      <alignment vertical="center"/>
    </xf>
    <xf numFmtId="167" fontId="56" fillId="0" borderId="38" xfId="2" applyNumberFormat="1" applyFont="1" applyFill="1" applyBorder="1" applyAlignment="1">
      <alignment vertical="center"/>
    </xf>
    <xf numFmtId="165" fontId="57" fillId="0" borderId="20" xfId="2" applyFont="1" applyFill="1" applyBorder="1" applyAlignment="1" applyProtection="1">
      <alignment horizontal="left" vertical="center" wrapText="1"/>
      <protection locked="0"/>
    </xf>
    <xf numFmtId="167" fontId="11" fillId="0" borderId="11" xfId="2" applyNumberFormat="1" applyFont="1" applyFill="1" applyBorder="1" applyAlignment="1">
      <alignment vertical="center"/>
    </xf>
    <xf numFmtId="167" fontId="40" fillId="0" borderId="14" xfId="2" applyNumberFormat="1" applyFont="1" applyFill="1" applyBorder="1" applyAlignment="1">
      <alignment vertical="center"/>
    </xf>
    <xf numFmtId="167" fontId="40" fillId="0" borderId="10" xfId="2" applyNumberFormat="1" applyFont="1" applyFill="1" applyBorder="1" applyAlignment="1">
      <alignment vertical="center"/>
    </xf>
    <xf numFmtId="167" fontId="41" fillId="0" borderId="10" xfId="2" applyNumberFormat="1" applyFont="1" applyFill="1" applyBorder="1" applyAlignment="1">
      <alignment vertical="center"/>
    </xf>
    <xf numFmtId="167" fontId="41" fillId="0" borderId="40" xfId="2" applyNumberFormat="1" applyFont="1" applyFill="1" applyBorder="1" applyAlignment="1">
      <alignment vertical="center"/>
    </xf>
    <xf numFmtId="167" fontId="41" fillId="0" borderId="14" xfId="2" applyNumberFormat="1" applyFont="1" applyFill="1" applyBorder="1" applyAlignment="1">
      <alignment vertical="center"/>
    </xf>
    <xf numFmtId="167" fontId="58" fillId="0" borderId="40" xfId="2" applyNumberFormat="1" applyFont="1" applyFill="1" applyBorder="1" applyAlignment="1">
      <alignment vertical="center"/>
    </xf>
    <xf numFmtId="167" fontId="40" fillId="2" borderId="20" xfId="2" applyNumberFormat="1" applyFont="1" applyFill="1" applyBorder="1" applyAlignment="1">
      <alignment vertical="center"/>
    </xf>
    <xf numFmtId="167" fontId="132" fillId="0" borderId="0" xfId="2" applyNumberFormat="1" applyFont="1" applyFill="1" applyAlignment="1">
      <alignment vertical="center"/>
    </xf>
    <xf numFmtId="167" fontId="45" fillId="2" borderId="0" xfId="2" applyNumberFormat="1" applyFont="1" applyFill="1" applyBorder="1" applyAlignment="1">
      <alignment vertical="center"/>
    </xf>
    <xf numFmtId="167" fontId="59" fillId="0" borderId="38" xfId="2" applyNumberFormat="1" applyFont="1" applyFill="1" applyBorder="1" applyAlignment="1">
      <alignment vertical="center"/>
    </xf>
    <xf numFmtId="167" fontId="14" fillId="5" borderId="48" xfId="2" applyNumberFormat="1" applyFont="1" applyFill="1" applyBorder="1" applyAlignment="1" applyProtection="1">
      <alignment horizontal="left" vertical="center"/>
      <protection locked="0"/>
    </xf>
    <xf numFmtId="167" fontId="53" fillId="5" borderId="48" xfId="2" applyNumberFormat="1" applyFont="1" applyFill="1" applyBorder="1" applyAlignment="1">
      <alignment vertical="center"/>
    </xf>
    <xf numFmtId="167" fontId="52" fillId="5" borderId="49" xfId="2" applyNumberFormat="1" applyFont="1" applyFill="1" applyBorder="1" applyAlignment="1">
      <alignment vertical="center"/>
    </xf>
    <xf numFmtId="167" fontId="52" fillId="5" borderId="50" xfId="2" applyNumberFormat="1" applyFont="1" applyFill="1" applyBorder="1" applyAlignment="1">
      <alignment vertical="center"/>
    </xf>
    <xf numFmtId="167" fontId="52" fillId="5" borderId="51" xfId="2" applyNumberFormat="1" applyFont="1" applyFill="1" applyBorder="1" applyAlignment="1">
      <alignment vertical="center"/>
    </xf>
    <xf numFmtId="167" fontId="53" fillId="5" borderId="29" xfId="2" applyNumberFormat="1" applyFont="1" applyFill="1" applyBorder="1" applyAlignment="1">
      <alignment vertical="center"/>
    </xf>
    <xf numFmtId="167" fontId="52" fillId="5" borderId="29" xfId="2" applyNumberFormat="1" applyFont="1" applyFill="1" applyBorder="1" applyAlignment="1">
      <alignment vertical="center"/>
    </xf>
    <xf numFmtId="167" fontId="52" fillId="5" borderId="42" xfId="2" applyNumberFormat="1" applyFont="1" applyFill="1" applyBorder="1" applyAlignment="1">
      <alignment vertical="center"/>
    </xf>
    <xf numFmtId="167" fontId="52" fillId="5" borderId="30" xfId="2" applyNumberFormat="1" applyFont="1" applyFill="1" applyBorder="1" applyAlignment="1">
      <alignment vertical="center"/>
    </xf>
    <xf numFmtId="167" fontId="52" fillId="5" borderId="34" xfId="2" applyNumberFormat="1" applyFont="1" applyFill="1" applyBorder="1" applyAlignment="1">
      <alignment vertical="center"/>
    </xf>
    <xf numFmtId="167" fontId="52" fillId="5" borderId="35" xfId="2" applyNumberFormat="1" applyFont="1" applyFill="1" applyBorder="1" applyAlignment="1">
      <alignment vertical="center"/>
    </xf>
    <xf numFmtId="167" fontId="52" fillId="5" borderId="36" xfId="2" applyNumberFormat="1" applyFont="1" applyFill="1" applyBorder="1" applyAlignment="1">
      <alignment vertical="center"/>
    </xf>
    <xf numFmtId="167" fontId="21" fillId="5" borderId="41" xfId="2" applyNumberFormat="1" applyFont="1" applyFill="1" applyBorder="1" applyAlignment="1">
      <alignment vertical="center"/>
    </xf>
    <xf numFmtId="167" fontId="69" fillId="5" borderId="35" xfId="2" applyNumberFormat="1" applyFont="1" applyFill="1" applyBorder="1" applyAlignment="1">
      <alignment vertical="center"/>
    </xf>
    <xf numFmtId="167" fontId="133" fillId="5" borderId="35" xfId="2" applyNumberFormat="1" applyFont="1" applyFill="1" applyBorder="1" applyAlignment="1">
      <alignment vertical="center"/>
    </xf>
    <xf numFmtId="167" fontId="69" fillId="5" borderId="41" xfId="2" applyNumberFormat="1" applyFont="1" applyFill="1" applyBorder="1" applyAlignment="1">
      <alignment vertical="center"/>
    </xf>
    <xf numFmtId="167" fontId="53" fillId="5" borderId="35" xfId="2" applyNumberFormat="1" applyFont="1" applyFill="1" applyBorder="1" applyAlignment="1">
      <alignment vertical="center"/>
    </xf>
    <xf numFmtId="167" fontId="35" fillId="5" borderId="41" xfId="2" applyNumberFormat="1" applyFont="1" applyFill="1" applyBorder="1" applyAlignment="1">
      <alignment vertical="center"/>
    </xf>
    <xf numFmtId="167" fontId="52" fillId="5" borderId="41" xfId="2" applyNumberFormat="1" applyFont="1" applyFill="1" applyBorder="1" applyAlignment="1">
      <alignment vertical="center"/>
    </xf>
    <xf numFmtId="165" fontId="2" fillId="5" borderId="35" xfId="2" applyFont="1" applyFill="1" applyBorder="1"/>
    <xf numFmtId="165" fontId="2" fillId="0" borderId="20" xfId="2" applyFont="1" applyFill="1" applyBorder="1"/>
    <xf numFmtId="165" fontId="61" fillId="0" borderId="0" xfId="2" applyFont="1" applyFill="1" applyBorder="1"/>
    <xf numFmtId="165" fontId="61" fillId="0" borderId="38" xfId="2" applyFont="1" applyFill="1" applyBorder="1"/>
    <xf numFmtId="165" fontId="61" fillId="0" borderId="25" xfId="2" applyFont="1" applyFill="1" applyBorder="1"/>
    <xf numFmtId="165" fontId="61" fillId="2" borderId="0" xfId="2" applyFont="1" applyFill="1"/>
    <xf numFmtId="165" fontId="61" fillId="0" borderId="0" xfId="2" applyFont="1" applyFill="1"/>
    <xf numFmtId="165" fontId="130" fillId="0" borderId="0" xfId="2" applyFont="1" applyFill="1"/>
    <xf numFmtId="165" fontId="134" fillId="0" borderId="0" xfId="2" applyFont="1"/>
    <xf numFmtId="165" fontId="130" fillId="0" borderId="0" xfId="2" applyFont="1"/>
    <xf numFmtId="165" fontId="61" fillId="0" borderId="0" xfId="2" applyFont="1"/>
    <xf numFmtId="167" fontId="14" fillId="5" borderId="14" xfId="2" applyNumberFormat="1" applyFont="1" applyFill="1" applyBorder="1" applyAlignment="1" applyProtection="1">
      <alignment horizontal="left" vertical="center"/>
      <protection locked="0"/>
    </xf>
    <xf numFmtId="167" fontId="53" fillId="5" borderId="11" xfId="2" applyNumberFormat="1" applyFont="1" applyFill="1" applyBorder="1" applyAlignment="1">
      <alignment vertical="center"/>
    </xf>
    <xf numFmtId="167" fontId="135" fillId="5" borderId="14" xfId="2" applyNumberFormat="1" applyFont="1" applyFill="1" applyBorder="1" applyAlignment="1">
      <alignment vertical="center"/>
    </xf>
    <xf numFmtId="167" fontId="52" fillId="5" borderId="14" xfId="2" applyNumberFormat="1" applyFont="1" applyFill="1" applyBorder="1" applyAlignment="1">
      <alignment vertical="center"/>
    </xf>
    <xf numFmtId="167" fontId="38" fillId="5" borderId="14" xfId="2" applyNumberFormat="1" applyFont="1" applyFill="1" applyBorder="1" applyAlignment="1">
      <alignment vertical="center"/>
    </xf>
    <xf numFmtId="167" fontId="52" fillId="5" borderId="10" xfId="2" applyNumberFormat="1" applyFont="1" applyFill="1" applyBorder="1" applyAlignment="1">
      <alignment vertical="center"/>
    </xf>
    <xf numFmtId="167" fontId="52" fillId="5" borderId="40" xfId="2" applyNumberFormat="1" applyFont="1" applyFill="1" applyBorder="1" applyAlignment="1">
      <alignment vertical="center"/>
    </xf>
    <xf numFmtId="167" fontId="53" fillId="5" borderId="14" xfId="2" applyNumberFormat="1" applyFont="1" applyFill="1" applyBorder="1" applyAlignment="1">
      <alignment vertical="center"/>
    </xf>
    <xf numFmtId="167" fontId="34" fillId="5" borderId="14" xfId="2" applyNumberFormat="1" applyFont="1" applyFill="1" applyBorder="1" applyAlignment="1">
      <alignment vertical="center"/>
    </xf>
    <xf numFmtId="167" fontId="33" fillId="5" borderId="10" xfId="2" applyNumberFormat="1" applyFont="1" applyFill="1" applyBorder="1" applyAlignment="1">
      <alignment vertical="center"/>
    </xf>
    <xf numFmtId="167" fontId="33" fillId="5" borderId="14" xfId="2" applyNumberFormat="1" applyFont="1" applyFill="1" applyBorder="1" applyAlignment="1">
      <alignment vertical="center"/>
    </xf>
    <xf numFmtId="167" fontId="33" fillId="5" borderId="40" xfId="2" applyNumberFormat="1" applyFont="1" applyFill="1" applyBorder="1" applyAlignment="1">
      <alignment vertical="center"/>
    </xf>
    <xf numFmtId="167" fontId="33" fillId="5" borderId="11" xfId="2" applyNumberFormat="1" applyFont="1" applyFill="1" applyBorder="1" applyAlignment="1">
      <alignment vertical="center"/>
    </xf>
    <xf numFmtId="167" fontId="21" fillId="5" borderId="11" xfId="2" applyNumberFormat="1" applyFont="1" applyFill="1" applyBorder="1" applyAlignment="1">
      <alignment vertical="center"/>
    </xf>
    <xf numFmtId="167" fontId="21" fillId="5" borderId="14" xfId="2" applyNumberFormat="1" applyFont="1" applyFill="1" applyBorder="1" applyAlignment="1">
      <alignment vertical="center"/>
    </xf>
    <xf numFmtId="167" fontId="21" fillId="5" borderId="40" xfId="2" applyNumberFormat="1" applyFont="1" applyFill="1" applyBorder="1" applyAlignment="1">
      <alignment vertical="center"/>
    </xf>
    <xf numFmtId="167" fontId="21" fillId="5" borderId="10" xfId="2" applyNumberFormat="1" applyFont="1" applyFill="1" applyBorder="1" applyAlignment="1">
      <alignment vertical="center"/>
    </xf>
    <xf numFmtId="167" fontId="62" fillId="5" borderId="11" xfId="2" applyNumberFormat="1" applyFont="1" applyFill="1" applyBorder="1" applyAlignment="1">
      <alignment vertical="center"/>
    </xf>
    <xf numFmtId="167" fontId="62" fillId="5" borderId="14" xfId="2" applyNumberFormat="1" applyFont="1" applyFill="1" applyBorder="1" applyAlignment="1">
      <alignment vertical="center"/>
    </xf>
    <xf numFmtId="167" fontId="62" fillId="5" borderId="40" xfId="2" applyNumberFormat="1" applyFont="1" applyFill="1" applyBorder="1" applyAlignment="1">
      <alignment vertical="center"/>
    </xf>
    <xf numFmtId="167" fontId="48" fillId="5" borderId="10" xfId="2" applyNumberFormat="1" applyFont="1" applyFill="1" applyBorder="1" applyAlignment="1">
      <alignment vertical="center"/>
    </xf>
    <xf numFmtId="167" fontId="11" fillId="5" borderId="14" xfId="2" applyNumberFormat="1" applyFont="1" applyFill="1" applyBorder="1" applyAlignment="1">
      <alignment vertical="center"/>
    </xf>
    <xf numFmtId="167" fontId="35" fillId="5" borderId="11" xfId="2" applyNumberFormat="1" applyFont="1" applyFill="1" applyBorder="1" applyAlignment="1">
      <alignment vertical="center"/>
    </xf>
    <xf numFmtId="167" fontId="35" fillId="5" borderId="14" xfId="2" applyNumberFormat="1" applyFont="1" applyFill="1" applyBorder="1" applyAlignment="1">
      <alignment vertical="center"/>
    </xf>
    <xf numFmtId="167" fontId="35" fillId="5" borderId="10" xfId="2" applyNumberFormat="1" applyFont="1" applyFill="1" applyBorder="1" applyAlignment="1">
      <alignment vertical="center"/>
    </xf>
    <xf numFmtId="165" fontId="63" fillId="5" borderId="14" xfId="2" applyFont="1" applyFill="1" applyBorder="1"/>
    <xf numFmtId="49" fontId="28" fillId="0" borderId="20" xfId="2" applyNumberFormat="1" applyFont="1" applyFill="1" applyBorder="1" applyAlignment="1" applyProtection="1">
      <alignment horizontal="left" vertical="center"/>
      <protection locked="0"/>
    </xf>
    <xf numFmtId="167" fontId="136" fillId="0" borderId="0" xfId="2" applyNumberFormat="1" applyFont="1" applyFill="1" applyBorder="1" applyAlignment="1">
      <alignment vertical="center"/>
    </xf>
    <xf numFmtId="167" fontId="62" fillId="0" borderId="20" xfId="2" applyNumberFormat="1" applyFont="1" applyFill="1" applyBorder="1" applyAlignment="1">
      <alignment vertical="center"/>
    </xf>
    <xf numFmtId="167" fontId="62" fillId="0" borderId="0" xfId="2" applyNumberFormat="1" applyFont="1" applyFill="1" applyBorder="1" applyAlignment="1">
      <alignment vertical="center"/>
    </xf>
    <xf numFmtId="167" fontId="62" fillId="0" borderId="25" xfId="2" applyNumberFormat="1" applyFont="1" applyFill="1" applyBorder="1" applyAlignment="1">
      <alignment vertical="center"/>
    </xf>
    <xf numFmtId="165" fontId="2" fillId="0" borderId="0" xfId="2" applyFont="1" applyBorder="1"/>
    <xf numFmtId="49" fontId="28" fillId="0" borderId="32" xfId="2" applyNumberFormat="1" applyFont="1" applyFill="1" applyBorder="1" applyAlignment="1" applyProtection="1">
      <alignment horizontal="left" vertical="center"/>
      <protection locked="0"/>
    </xf>
    <xf numFmtId="167" fontId="11" fillId="0" borderId="32" xfId="2" applyNumberFormat="1" applyFont="1" applyFill="1" applyBorder="1" applyAlignment="1">
      <alignment vertical="center"/>
    </xf>
    <xf numFmtId="167" fontId="136" fillId="0" borderId="29" xfId="2" applyNumberFormat="1" applyFont="1" applyFill="1" applyBorder="1" applyAlignment="1">
      <alignment vertical="center"/>
    </xf>
    <xf numFmtId="167" fontId="33" fillId="0" borderId="29" xfId="2" applyNumberFormat="1" applyFont="1" applyFill="1" applyBorder="1" applyAlignment="1">
      <alignment vertical="center"/>
    </xf>
    <xf numFmtId="167" fontId="34" fillId="0" borderId="29" xfId="2" applyNumberFormat="1" applyFont="1" applyFill="1" applyBorder="1" applyAlignment="1">
      <alignment vertical="center"/>
    </xf>
    <xf numFmtId="167" fontId="41" fillId="0" borderId="29" xfId="2" applyNumberFormat="1" applyFont="1" applyFill="1" applyBorder="1" applyAlignment="1">
      <alignment vertical="center"/>
    </xf>
    <xf numFmtId="167" fontId="33" fillId="0" borderId="42" xfId="2" applyNumberFormat="1" applyFont="1" applyFill="1" applyBorder="1" applyAlignment="1">
      <alignment vertical="center"/>
    </xf>
    <xf numFmtId="167" fontId="33" fillId="0" borderId="30" xfId="2" applyNumberFormat="1" applyFont="1" applyFill="1" applyBorder="1" applyAlignment="1">
      <alignment vertical="center"/>
    </xf>
    <xf numFmtId="167" fontId="11" fillId="0" borderId="29" xfId="2" applyNumberFormat="1" applyFont="1" applyFill="1" applyBorder="1" applyAlignment="1">
      <alignment vertical="center"/>
    </xf>
    <xf numFmtId="167" fontId="33" fillId="2" borderId="32" xfId="2" applyNumberFormat="1" applyFont="1" applyFill="1" applyBorder="1" applyAlignment="1">
      <alignment vertical="center"/>
    </xf>
    <xf numFmtId="167" fontId="23" fillId="0" borderId="32" xfId="2" applyNumberFormat="1" applyFont="1" applyFill="1" applyBorder="1" applyAlignment="1">
      <alignment vertical="center"/>
    </xf>
    <xf numFmtId="167" fontId="23" fillId="0" borderId="29" xfId="2" applyNumberFormat="1" applyFont="1" applyFill="1" applyBorder="1" applyAlignment="1">
      <alignment vertical="center"/>
    </xf>
    <xf numFmtId="167" fontId="23" fillId="0" borderId="30" xfId="2" applyNumberFormat="1" applyFont="1" applyFill="1" applyBorder="1" applyAlignment="1">
      <alignment vertical="center"/>
    </xf>
    <xf numFmtId="167" fontId="48" fillId="0" borderId="42" xfId="2" applyNumberFormat="1" applyFont="1" applyFill="1" applyBorder="1" applyAlignment="1">
      <alignment vertical="center"/>
    </xf>
    <xf numFmtId="167" fontId="48" fillId="0" borderId="32" xfId="2" applyNumberFormat="1" applyFont="1" applyFill="1" applyBorder="1" applyAlignment="1">
      <alignment vertical="center"/>
    </xf>
    <xf numFmtId="167" fontId="48" fillId="0" borderId="29" xfId="2" applyNumberFormat="1" applyFont="1" applyFill="1" applyBorder="1" applyAlignment="1">
      <alignment vertical="center"/>
    </xf>
    <xf numFmtId="167" fontId="48" fillId="0" borderId="30" xfId="2" applyNumberFormat="1" applyFont="1" applyFill="1" applyBorder="1" applyAlignment="1">
      <alignment vertical="center"/>
    </xf>
    <xf numFmtId="167" fontId="11" fillId="2" borderId="29" xfId="2" applyNumberFormat="1" applyFont="1" applyFill="1" applyBorder="1" applyAlignment="1">
      <alignment vertical="center"/>
    </xf>
    <xf numFmtId="167" fontId="33" fillId="0" borderId="32" xfId="2" applyNumberFormat="1" applyFont="1" applyFill="1" applyBorder="1" applyAlignment="1">
      <alignment vertical="center"/>
    </xf>
    <xf numFmtId="165" fontId="2" fillId="0" borderId="29" xfId="2" applyFont="1" applyBorder="1"/>
    <xf numFmtId="165" fontId="137" fillId="0" borderId="32" xfId="2" applyFont="1" applyBorder="1" applyAlignment="1" applyProtection="1">
      <alignment horizontal="left" vertical="center" wrapText="1"/>
      <protection locked="0"/>
    </xf>
    <xf numFmtId="167" fontId="138" fillId="0" borderId="32" xfId="2" applyNumberFormat="1" applyFont="1" applyFill="1" applyBorder="1" applyAlignment="1">
      <alignment vertical="center"/>
    </xf>
    <xf numFmtId="167" fontId="23" fillId="0" borderId="42" xfId="2" applyNumberFormat="1" applyFont="1" applyFill="1" applyBorder="1" applyAlignment="1">
      <alignment vertical="center"/>
    </xf>
    <xf numFmtId="167" fontId="139" fillId="0" borderId="29" xfId="2" applyNumberFormat="1" applyFont="1" applyFill="1" applyBorder="1" applyAlignment="1">
      <alignment vertical="center"/>
    </xf>
    <xf numFmtId="167" fontId="140" fillId="0" borderId="29" xfId="2" applyNumberFormat="1" applyFont="1" applyFill="1" applyBorder="1" applyAlignment="1">
      <alignment vertical="center"/>
    </xf>
    <xf numFmtId="167" fontId="65" fillId="2" borderId="32" xfId="2" applyNumberFormat="1" applyFont="1" applyFill="1" applyBorder="1" applyAlignment="1">
      <alignment vertical="center"/>
    </xf>
    <xf numFmtId="167" fontId="66" fillId="2" borderId="29" xfId="2" applyNumberFormat="1" applyFont="1" applyFill="1" applyBorder="1" applyAlignment="1">
      <alignment vertical="center"/>
    </xf>
    <xf numFmtId="167" fontId="65" fillId="0" borderId="32" xfId="2" applyNumberFormat="1" applyFont="1" applyFill="1" applyBorder="1" applyAlignment="1">
      <alignment vertical="center"/>
    </xf>
    <xf numFmtId="167" fontId="65" fillId="0" borderId="29" xfId="2" applyNumberFormat="1" applyFont="1" applyFill="1" applyBorder="1" applyAlignment="1">
      <alignment vertical="center"/>
    </xf>
    <xf numFmtId="167" fontId="65" fillId="0" borderId="42" xfId="2" applyNumberFormat="1" applyFont="1" applyFill="1" applyBorder="1" applyAlignment="1">
      <alignment vertical="center"/>
    </xf>
    <xf numFmtId="167" fontId="65" fillId="0" borderId="30" xfId="2" applyNumberFormat="1" applyFont="1" applyFill="1" applyBorder="1" applyAlignment="1">
      <alignment vertical="center"/>
    </xf>
    <xf numFmtId="165" fontId="68" fillId="0" borderId="29" xfId="2" applyFont="1" applyFill="1" applyBorder="1"/>
    <xf numFmtId="49" fontId="28" fillId="0" borderId="20" xfId="2" applyNumberFormat="1" applyFont="1" applyFill="1" applyBorder="1" applyAlignment="1" applyProtection="1">
      <alignment horizontal="left" vertical="center" wrapText="1"/>
      <protection locked="0"/>
    </xf>
    <xf numFmtId="167" fontId="14" fillId="5" borderId="16" xfId="2" applyNumberFormat="1" applyFont="1" applyFill="1" applyBorder="1" applyAlignment="1" applyProtection="1">
      <alignment horizontal="left" vertical="center" wrapText="1"/>
      <protection locked="0"/>
    </xf>
    <xf numFmtId="167" fontId="142" fillId="5" borderId="11" xfId="2" applyNumberFormat="1" applyFont="1" applyFill="1" applyBorder="1" applyAlignment="1">
      <alignment vertical="center"/>
    </xf>
    <xf numFmtId="167" fontId="69" fillId="5" borderId="14" xfId="2" applyNumberFormat="1" applyFont="1" applyFill="1" applyBorder="1" applyAlignment="1">
      <alignment vertical="center"/>
    </xf>
    <xf numFmtId="167" fontId="13" fillId="5" borderId="14" xfId="2" applyNumberFormat="1" applyFont="1" applyFill="1" applyBorder="1" applyAlignment="1">
      <alignment vertical="center"/>
    </xf>
    <xf numFmtId="167" fontId="69" fillId="5" borderId="10" xfId="2" applyNumberFormat="1" applyFont="1" applyFill="1" applyBorder="1" applyAlignment="1">
      <alignment vertical="center"/>
    </xf>
    <xf numFmtId="167" fontId="69" fillId="5" borderId="40" xfId="2" applyNumberFormat="1" applyFont="1" applyFill="1" applyBorder="1" applyAlignment="1">
      <alignment vertical="center"/>
    </xf>
    <xf numFmtId="167" fontId="142" fillId="5" borderId="14" xfId="2" applyNumberFormat="1" applyFont="1" applyFill="1" applyBorder="1" applyAlignment="1">
      <alignment vertical="center"/>
    </xf>
    <xf numFmtId="167" fontId="34" fillId="5" borderId="16" xfId="2" applyNumberFormat="1" applyFont="1" applyFill="1" applyBorder="1" applyAlignment="1">
      <alignment vertical="center"/>
    </xf>
    <xf numFmtId="167" fontId="21" fillId="5" borderId="16" xfId="2" applyNumberFormat="1" applyFont="1" applyFill="1" applyBorder="1" applyAlignment="1">
      <alignment vertical="center"/>
    </xf>
    <xf numFmtId="167" fontId="21" fillId="5" borderId="18" xfId="2" applyNumberFormat="1" applyFont="1" applyFill="1" applyBorder="1" applyAlignment="1">
      <alignment vertical="center"/>
    </xf>
    <xf numFmtId="167" fontId="21" fillId="5" borderId="19" xfId="2" applyNumberFormat="1" applyFont="1" applyFill="1" applyBorder="1" applyAlignment="1">
      <alignment vertical="center"/>
    </xf>
    <xf numFmtId="167" fontId="21" fillId="5" borderId="37" xfId="2" applyNumberFormat="1" applyFont="1" applyFill="1" applyBorder="1" applyAlignment="1">
      <alignment vertical="center"/>
    </xf>
    <xf numFmtId="167" fontId="48" fillId="5" borderId="16" xfId="2" applyNumberFormat="1" applyFont="1" applyFill="1" applyBorder="1" applyAlignment="1">
      <alignment vertical="center"/>
    </xf>
    <xf numFmtId="167" fontId="48" fillId="5" borderId="18" xfId="2" applyNumberFormat="1" applyFont="1" applyFill="1" applyBorder="1" applyAlignment="1">
      <alignment vertical="center"/>
    </xf>
    <xf numFmtId="167" fontId="48" fillId="5" borderId="19" xfId="2" applyNumberFormat="1" applyFont="1" applyFill="1" applyBorder="1" applyAlignment="1">
      <alignment vertical="center"/>
    </xf>
    <xf numFmtId="167" fontId="23" fillId="5" borderId="37" xfId="2" applyNumberFormat="1" applyFont="1" applyFill="1" applyBorder="1" applyAlignment="1">
      <alignment vertical="center"/>
    </xf>
    <xf numFmtId="167" fontId="52" fillId="5" borderId="16" xfId="2" applyNumberFormat="1" applyFont="1" applyFill="1" applyBorder="1" applyAlignment="1">
      <alignment vertical="center"/>
    </xf>
    <xf numFmtId="167" fontId="52" fillId="5" borderId="18" xfId="2" applyNumberFormat="1" applyFont="1" applyFill="1" applyBorder="1" applyAlignment="1">
      <alignment vertical="center"/>
    </xf>
    <xf numFmtId="167" fontId="35" fillId="5" borderId="37" xfId="2" applyNumberFormat="1" applyFont="1" applyFill="1" applyBorder="1" applyAlignment="1">
      <alignment vertical="center"/>
    </xf>
    <xf numFmtId="167" fontId="33" fillId="5" borderId="16" xfId="2" applyNumberFormat="1" applyFont="1" applyFill="1" applyBorder="1" applyAlignment="1">
      <alignment vertical="center"/>
    </xf>
    <xf numFmtId="167" fontId="33" fillId="5" borderId="18" xfId="2" applyNumberFormat="1" applyFont="1" applyFill="1" applyBorder="1" applyAlignment="1">
      <alignment vertical="center"/>
    </xf>
    <xf numFmtId="167" fontId="33" fillId="5" borderId="19" xfId="2" applyNumberFormat="1" applyFont="1" applyFill="1" applyBorder="1" applyAlignment="1">
      <alignment vertical="center"/>
    </xf>
    <xf numFmtId="167" fontId="34" fillId="5" borderId="37" xfId="2" applyNumberFormat="1" applyFont="1" applyFill="1" applyBorder="1" applyAlignment="1">
      <alignment vertical="center"/>
    </xf>
    <xf numFmtId="165" fontId="2" fillId="5" borderId="18" xfId="2" applyFont="1" applyFill="1" applyBorder="1"/>
    <xf numFmtId="165" fontId="29" fillId="0" borderId="48" xfId="2" applyFont="1" applyBorder="1" applyAlignment="1" applyProtection="1">
      <alignment horizontal="left" vertical="center"/>
      <protection locked="0"/>
    </xf>
    <xf numFmtId="167" fontId="11" fillId="0" borderId="48" xfId="2" applyNumberFormat="1" applyFont="1" applyFill="1" applyBorder="1" applyAlignment="1">
      <alignment vertical="center"/>
    </xf>
    <xf numFmtId="167" fontId="33" fillId="0" borderId="49" xfId="2" applyNumberFormat="1" applyFont="1" applyFill="1" applyBorder="1" applyAlignment="1">
      <alignment vertical="center"/>
    </xf>
    <xf numFmtId="167" fontId="34" fillId="0" borderId="49" xfId="2" applyNumberFormat="1" applyFont="1" applyFill="1" applyBorder="1" applyAlignment="1">
      <alignment vertical="center"/>
    </xf>
    <xf numFmtId="167" fontId="41" fillId="0" borderId="50" xfId="2" applyNumberFormat="1" applyFont="1" applyFill="1" applyBorder="1" applyAlignment="1">
      <alignment vertical="center"/>
    </xf>
    <xf numFmtId="167" fontId="33" fillId="0" borderId="50" xfId="2" applyNumberFormat="1" applyFont="1" applyFill="1" applyBorder="1" applyAlignment="1">
      <alignment vertical="center"/>
    </xf>
    <xf numFmtId="167" fontId="33" fillId="0" borderId="51" xfId="2" applyNumberFormat="1" applyFont="1" applyFill="1" applyBorder="1" applyAlignment="1">
      <alignment vertical="center"/>
    </xf>
    <xf numFmtId="49" fontId="28" fillId="0" borderId="11" xfId="2" applyNumberFormat="1" applyFont="1" applyFill="1" applyBorder="1" applyAlignment="1" applyProtection="1">
      <alignment horizontal="left" vertical="center"/>
      <protection locked="0"/>
    </xf>
    <xf numFmtId="167" fontId="142" fillId="0" borderId="20" xfId="2" applyNumberFormat="1" applyFont="1" applyFill="1" applyBorder="1" applyAlignment="1">
      <alignment vertical="center"/>
    </xf>
    <xf numFmtId="167" fontId="69" fillId="0" borderId="0" xfId="2" applyNumberFormat="1" applyFont="1" applyFill="1" applyBorder="1" applyAlignment="1">
      <alignment vertical="center"/>
    </xf>
    <xf numFmtId="167" fontId="69" fillId="0" borderId="38" xfId="2" applyNumberFormat="1" applyFont="1" applyFill="1" applyBorder="1" applyAlignment="1">
      <alignment vertical="center"/>
    </xf>
    <xf numFmtId="167" fontId="69" fillId="0" borderId="25" xfId="2" applyNumberFormat="1" applyFont="1" applyFill="1" applyBorder="1" applyAlignment="1">
      <alignment vertical="center"/>
    </xf>
    <xf numFmtId="167" fontId="142" fillId="0" borderId="0" xfId="2" applyNumberFormat="1" applyFont="1" applyFill="1" applyBorder="1" applyAlignment="1">
      <alignment vertical="center"/>
    </xf>
    <xf numFmtId="167" fontId="34" fillId="0" borderId="38" xfId="2" applyNumberFormat="1" applyFont="1" applyFill="1" applyBorder="1" applyAlignment="1">
      <alignment vertical="center"/>
    </xf>
    <xf numFmtId="167" fontId="34" fillId="0" borderId="14" xfId="2" applyNumberFormat="1" applyFont="1" applyFill="1" applyBorder="1" applyAlignment="1">
      <alignment vertical="center"/>
    </xf>
    <xf numFmtId="167" fontId="34" fillId="0" borderId="40" xfId="2" applyNumberFormat="1" applyFont="1" applyFill="1" applyBorder="1" applyAlignment="1">
      <alignment vertical="center"/>
    </xf>
    <xf numFmtId="167" fontId="34" fillId="2" borderId="11" xfId="2" applyNumberFormat="1" applyFont="1" applyFill="1" applyBorder="1" applyAlignment="1">
      <alignment vertical="center"/>
    </xf>
    <xf numFmtId="167" fontId="21" fillId="0" borderId="11" xfId="2" applyNumberFormat="1" applyFont="1" applyFill="1" applyBorder="1" applyAlignment="1">
      <alignment vertical="center"/>
    </xf>
    <xf numFmtId="167" fontId="21" fillId="0" borderId="14" xfId="2" applyNumberFormat="1" applyFont="1" applyFill="1" applyBorder="1" applyAlignment="1">
      <alignment vertical="center"/>
    </xf>
    <xf numFmtId="167" fontId="21" fillId="0" borderId="40" xfId="2" applyNumberFormat="1" applyFont="1" applyFill="1" applyBorder="1" applyAlignment="1">
      <alignment vertical="center"/>
    </xf>
    <xf numFmtId="167" fontId="69" fillId="0" borderId="10" xfId="2" applyNumberFormat="1" applyFont="1" applyFill="1" applyBorder="1" applyAlignment="1">
      <alignment vertical="center"/>
    </xf>
    <xf numFmtId="167" fontId="48" fillId="0" borderId="14" xfId="2" applyNumberFormat="1" applyFont="1" applyFill="1" applyBorder="1" applyAlignment="1">
      <alignment vertical="center"/>
    </xf>
    <xf numFmtId="167" fontId="48" fillId="0" borderId="40" xfId="2" applyNumberFormat="1" applyFont="1" applyFill="1" applyBorder="1" applyAlignment="1">
      <alignment vertical="center"/>
    </xf>
    <xf numFmtId="167" fontId="23" fillId="0" borderId="10" xfId="2" applyNumberFormat="1" applyFont="1" applyFill="1" applyBorder="1" applyAlignment="1">
      <alignment vertical="center"/>
    </xf>
    <xf numFmtId="167" fontId="70" fillId="2" borderId="14" xfId="2" applyNumberFormat="1" applyFont="1" applyFill="1" applyBorder="1" applyAlignment="1">
      <alignment vertical="center"/>
    </xf>
    <xf numFmtId="167" fontId="52" fillId="0" borderId="11" xfId="2" applyNumberFormat="1" applyFont="1" applyFill="1" applyBorder="1" applyAlignment="1">
      <alignment vertical="center"/>
    </xf>
    <xf numFmtId="167" fontId="52" fillId="0" borderId="14" xfId="2" applyNumberFormat="1" applyFont="1" applyFill="1" applyBorder="1" applyAlignment="1">
      <alignment vertical="center"/>
    </xf>
    <xf numFmtId="167" fontId="52" fillId="0" borderId="10" xfId="2" applyNumberFormat="1" applyFont="1" applyFill="1" applyBorder="1" applyAlignment="1">
      <alignment vertical="center"/>
    </xf>
    <xf numFmtId="167" fontId="34" fillId="0" borderId="10" xfId="2" applyNumberFormat="1" applyFont="1" applyFill="1" applyBorder="1" applyAlignment="1">
      <alignment vertical="center"/>
    </xf>
    <xf numFmtId="167" fontId="14" fillId="5" borderId="16" xfId="2" applyNumberFormat="1" applyFont="1" applyFill="1" applyBorder="1" applyAlignment="1" applyProtection="1">
      <alignment horizontal="left" vertical="center"/>
      <protection locked="0"/>
    </xf>
    <xf numFmtId="167" fontId="69" fillId="5" borderId="18" xfId="2" applyNumberFormat="1" applyFont="1" applyFill="1" applyBorder="1" applyAlignment="1">
      <alignment vertical="center"/>
    </xf>
    <xf numFmtId="167" fontId="69" fillId="5" borderId="37" xfId="2" applyNumberFormat="1" applyFont="1" applyFill="1" applyBorder="1" applyAlignment="1">
      <alignment vertical="center"/>
    </xf>
    <xf numFmtId="167" fontId="69" fillId="5" borderId="19" xfId="2" applyNumberFormat="1" applyFont="1" applyFill="1" applyBorder="1" applyAlignment="1">
      <alignment vertical="center"/>
    </xf>
    <xf numFmtId="167" fontId="53" fillId="5" borderId="0" xfId="2" applyNumberFormat="1" applyFont="1" applyFill="1" applyBorder="1" applyAlignment="1">
      <alignment vertical="center"/>
    </xf>
    <xf numFmtId="167" fontId="69" fillId="5" borderId="33" xfId="2" applyNumberFormat="1" applyFont="1" applyFill="1" applyBorder="1" applyAlignment="1">
      <alignment vertical="center"/>
    </xf>
    <xf numFmtId="167" fontId="52" fillId="5" borderId="33" xfId="2" applyNumberFormat="1" applyFont="1" applyFill="1" applyBorder="1" applyAlignment="1">
      <alignment vertical="center"/>
    </xf>
    <xf numFmtId="167" fontId="52" fillId="5" borderId="8" xfId="2" applyNumberFormat="1" applyFont="1" applyFill="1" applyBorder="1" applyAlignment="1">
      <alignment vertical="center"/>
    </xf>
    <xf numFmtId="167" fontId="52" fillId="5" borderId="0" xfId="2" applyNumberFormat="1" applyFont="1" applyFill="1" applyBorder="1" applyAlignment="1">
      <alignment vertical="center"/>
    </xf>
    <xf numFmtId="167" fontId="52" fillId="5" borderId="25" xfId="2" applyNumberFormat="1" applyFont="1" applyFill="1" applyBorder="1" applyAlignment="1">
      <alignment vertical="center"/>
    </xf>
    <xf numFmtId="167" fontId="52" fillId="5" borderId="20" xfId="2" applyNumberFormat="1" applyFont="1" applyFill="1" applyBorder="1" applyAlignment="1">
      <alignment vertical="center"/>
    </xf>
    <xf numFmtId="167" fontId="21" fillId="5" borderId="20" xfId="2" applyNumberFormat="1" applyFont="1" applyFill="1" applyBorder="1" applyAlignment="1">
      <alignment vertical="center"/>
    </xf>
    <xf numFmtId="167" fontId="21" fillId="5" borderId="0" xfId="2" applyNumberFormat="1" applyFont="1" applyFill="1" applyBorder="1" applyAlignment="1">
      <alignment vertical="center"/>
    </xf>
    <xf numFmtId="167" fontId="21" fillId="5" borderId="25" xfId="2" applyNumberFormat="1" applyFont="1" applyFill="1" applyBorder="1" applyAlignment="1">
      <alignment vertical="center"/>
    </xf>
    <xf numFmtId="167" fontId="69" fillId="5" borderId="38" xfId="2" applyNumberFormat="1" applyFont="1" applyFill="1" applyBorder="1" applyAlignment="1">
      <alignment vertical="center"/>
    </xf>
    <xf numFmtId="167" fontId="69" fillId="5" borderId="20" xfId="2" applyNumberFormat="1" applyFont="1" applyFill="1" applyBorder="1" applyAlignment="1">
      <alignment vertical="center"/>
    </xf>
    <xf numFmtId="167" fontId="69" fillId="5" borderId="0" xfId="2" applyNumberFormat="1" applyFont="1" applyFill="1" applyBorder="1" applyAlignment="1">
      <alignment vertical="center"/>
    </xf>
    <xf numFmtId="167" fontId="69" fillId="5" borderId="25" xfId="2" applyNumberFormat="1" applyFont="1" applyFill="1" applyBorder="1" applyAlignment="1">
      <alignment vertical="center"/>
    </xf>
    <xf numFmtId="167" fontId="52" fillId="5" borderId="38" xfId="2" applyNumberFormat="1" applyFont="1" applyFill="1" applyBorder="1" applyAlignment="1">
      <alignment vertical="center"/>
    </xf>
    <xf numFmtId="165" fontId="63" fillId="5" borderId="0" xfId="2" applyFont="1" applyFill="1" applyBorder="1"/>
    <xf numFmtId="167" fontId="14" fillId="5" borderId="32" xfId="2" applyNumberFormat="1" applyFont="1" applyFill="1" applyBorder="1" applyAlignment="1" applyProtection="1">
      <alignment horizontal="left" vertical="center"/>
      <protection locked="0"/>
    </xf>
    <xf numFmtId="167" fontId="53" fillId="5" borderId="20" xfId="2" applyNumberFormat="1" applyFont="1" applyFill="1" applyBorder="1" applyAlignment="1">
      <alignment vertical="center"/>
    </xf>
    <xf numFmtId="167" fontId="52" fillId="5" borderId="43" xfId="2" applyNumberFormat="1" applyFont="1" applyFill="1" applyBorder="1" applyAlignment="1">
      <alignment vertical="center"/>
    </xf>
    <xf numFmtId="167" fontId="21" fillId="5" borderId="43" xfId="2" applyNumberFormat="1" applyFont="1" applyFill="1" applyBorder="1" applyAlignment="1">
      <alignment vertical="center"/>
    </xf>
    <xf numFmtId="167" fontId="21" fillId="5" borderId="44" xfId="2" applyNumberFormat="1" applyFont="1" applyFill="1" applyBorder="1" applyAlignment="1">
      <alignment vertical="center"/>
    </xf>
    <xf numFmtId="167" fontId="21" fillId="5" borderId="46" xfId="2" applyNumberFormat="1" applyFont="1" applyFill="1" applyBorder="1" applyAlignment="1">
      <alignment vertical="center"/>
    </xf>
    <xf numFmtId="167" fontId="69" fillId="5" borderId="45" xfId="2" applyNumberFormat="1" applyFont="1" applyFill="1" applyBorder="1" applyAlignment="1">
      <alignment vertical="center"/>
    </xf>
    <xf numFmtId="167" fontId="69" fillId="5" borderId="43" xfId="2" applyNumberFormat="1" applyFont="1" applyFill="1" applyBorder="1" applyAlignment="1">
      <alignment vertical="center"/>
    </xf>
    <xf numFmtId="167" fontId="69" fillId="5" borderId="44" xfId="2" applyNumberFormat="1" applyFont="1" applyFill="1" applyBorder="1" applyAlignment="1">
      <alignment vertical="center"/>
    </xf>
    <xf numFmtId="167" fontId="69" fillId="5" borderId="46" xfId="2" applyNumberFormat="1" applyFont="1" applyFill="1" applyBorder="1" applyAlignment="1">
      <alignment vertical="center"/>
    </xf>
    <xf numFmtId="167" fontId="53" fillId="5" borderId="44" xfId="2" applyNumberFormat="1" applyFont="1" applyFill="1" applyBorder="1" applyAlignment="1">
      <alignment vertical="center"/>
    </xf>
    <xf numFmtId="167" fontId="52" fillId="5" borderId="44" xfId="2" applyNumberFormat="1" applyFont="1" applyFill="1" applyBorder="1" applyAlignment="1">
      <alignment vertical="center"/>
    </xf>
    <xf numFmtId="167" fontId="52" fillId="5" borderId="45" xfId="2" applyNumberFormat="1" applyFont="1" applyFill="1" applyBorder="1" applyAlignment="1">
      <alignment vertical="center"/>
    </xf>
    <xf numFmtId="167" fontId="52" fillId="5" borderId="46" xfId="2" applyNumberFormat="1" applyFont="1" applyFill="1" applyBorder="1" applyAlignment="1">
      <alignment vertical="center"/>
    </xf>
    <xf numFmtId="165" fontId="63" fillId="5" borderId="44" xfId="2" applyFont="1" applyFill="1" applyBorder="1"/>
    <xf numFmtId="165" fontId="143" fillId="0" borderId="20" xfId="2" applyFont="1" applyBorder="1" applyAlignment="1" applyProtection="1">
      <alignment horizontal="left" vertical="center" wrapText="1"/>
      <protection locked="0"/>
    </xf>
    <xf numFmtId="167" fontId="50" fillId="0" borderId="20" xfId="2" applyNumberFormat="1" applyFont="1" applyFill="1" applyBorder="1" applyAlignment="1">
      <alignment vertical="center"/>
    </xf>
    <xf numFmtId="165" fontId="72" fillId="0" borderId="33" xfId="2" applyFont="1" applyFill="1" applyBorder="1"/>
    <xf numFmtId="165" fontId="72" fillId="0" borderId="8" xfId="2" applyFont="1" applyFill="1" applyBorder="1"/>
    <xf numFmtId="165" fontId="72" fillId="0" borderId="26" xfId="2" applyFont="1" applyFill="1" applyBorder="1"/>
    <xf numFmtId="167" fontId="50" fillId="0" borderId="0" xfId="2" applyNumberFormat="1" applyFont="1" applyFill="1" applyBorder="1" applyAlignment="1">
      <alignment vertical="center"/>
    </xf>
    <xf numFmtId="165" fontId="72" fillId="0" borderId="0" xfId="2" applyFont="1" applyFill="1" applyBorder="1"/>
    <xf numFmtId="165" fontId="72" fillId="0" borderId="25" xfId="2" applyFont="1" applyFill="1" applyBorder="1"/>
    <xf numFmtId="167" fontId="73" fillId="2" borderId="20" xfId="2" applyNumberFormat="1" applyFont="1" applyFill="1" applyBorder="1" applyAlignment="1">
      <alignment vertical="center"/>
    </xf>
    <xf numFmtId="167" fontId="80" fillId="0" borderId="52" xfId="2" applyNumberFormat="1" applyFont="1" applyFill="1" applyBorder="1" applyAlignment="1">
      <alignment vertical="center"/>
    </xf>
    <xf numFmtId="167" fontId="80" fillId="0" borderId="53" xfId="2" applyNumberFormat="1" applyFont="1" applyFill="1" applyBorder="1" applyAlignment="1">
      <alignment vertical="center"/>
    </xf>
    <xf numFmtId="167" fontId="80" fillId="0" borderId="54" xfId="2" applyNumberFormat="1" applyFont="1" applyFill="1" applyBorder="1" applyAlignment="1">
      <alignment vertical="center"/>
    </xf>
    <xf numFmtId="165" fontId="75" fillId="0" borderId="47" xfId="2" applyFont="1" applyBorder="1"/>
    <xf numFmtId="167" fontId="80" fillId="0" borderId="20" xfId="2" applyNumberFormat="1" applyFont="1" applyFill="1" applyBorder="1" applyAlignment="1">
      <alignment vertical="center"/>
    </xf>
    <xf numFmtId="167" fontId="80" fillId="0" borderId="0" xfId="2" applyNumberFormat="1" applyFont="1" applyFill="1" applyBorder="1" applyAlignment="1">
      <alignment vertical="center"/>
    </xf>
    <xf numFmtId="167" fontId="73" fillId="0" borderId="38" xfId="2" applyNumberFormat="1" applyFont="1" applyFill="1" applyBorder="1" applyAlignment="1">
      <alignment vertical="center"/>
    </xf>
    <xf numFmtId="165" fontId="74" fillId="2" borderId="0" xfId="2" applyFont="1" applyFill="1" applyBorder="1"/>
    <xf numFmtId="167" fontId="80" fillId="0" borderId="25" xfId="2" applyNumberFormat="1" applyFont="1" applyFill="1" applyBorder="1" applyAlignment="1">
      <alignment vertical="center"/>
    </xf>
    <xf numFmtId="165" fontId="74" fillId="0" borderId="0" xfId="2" applyFont="1" applyBorder="1"/>
    <xf numFmtId="49" fontId="47" fillId="0" borderId="20" xfId="2" applyNumberFormat="1" applyFont="1" applyFill="1" applyBorder="1" applyAlignment="1" applyProtection="1">
      <alignment horizontal="left" vertical="center"/>
      <protection locked="0"/>
    </xf>
    <xf numFmtId="167" fontId="77" fillId="0" borderId="0" xfId="2" applyNumberFormat="1" applyFont="1" applyFill="1" applyBorder="1" applyAlignment="1">
      <alignment vertical="center"/>
    </xf>
    <xf numFmtId="167" fontId="77" fillId="0" borderId="0" xfId="2" applyNumberFormat="1" applyFont="1" applyFill="1" applyBorder="1"/>
    <xf numFmtId="167" fontId="77" fillId="0" borderId="25" xfId="2" applyNumberFormat="1" applyFont="1" applyFill="1" applyBorder="1"/>
    <xf numFmtId="167" fontId="78" fillId="0" borderId="0" xfId="2" applyNumberFormat="1" applyFont="1" applyFill="1" applyBorder="1"/>
    <xf numFmtId="167" fontId="78" fillId="0" borderId="38" xfId="2" applyNumberFormat="1" applyFont="1" applyFill="1" applyBorder="1"/>
    <xf numFmtId="167" fontId="78" fillId="0" borderId="25" xfId="2" applyNumberFormat="1" applyFont="1" applyFill="1" applyBorder="1"/>
    <xf numFmtId="167" fontId="80" fillId="0" borderId="38" xfId="2" applyNumberFormat="1" applyFont="1" applyFill="1" applyBorder="1" applyAlignment="1">
      <alignment vertical="center"/>
    </xf>
    <xf numFmtId="167" fontId="79" fillId="2" borderId="0" xfId="2" applyNumberFormat="1" applyFont="1" applyFill="1" applyBorder="1"/>
    <xf numFmtId="165" fontId="68" fillId="0" borderId="0" xfId="2" applyFont="1" applyBorder="1"/>
    <xf numFmtId="49" fontId="47" fillId="0" borderId="11" xfId="2" applyNumberFormat="1" applyFont="1" applyFill="1" applyBorder="1" applyAlignment="1" applyProtection="1">
      <alignment horizontal="left" vertical="center"/>
      <protection locked="0"/>
    </xf>
    <xf numFmtId="167" fontId="77" fillId="0" borderId="14" xfId="2" applyNumberFormat="1" applyFont="1" applyFill="1" applyBorder="1" applyAlignment="1">
      <alignment vertical="center"/>
    </xf>
    <xf numFmtId="167" fontId="77" fillId="0" borderId="14" xfId="2" applyNumberFormat="1" applyFont="1" applyFill="1" applyBorder="1"/>
    <xf numFmtId="167" fontId="77" fillId="0" borderId="40" xfId="2" applyNumberFormat="1" applyFont="1" applyFill="1" applyBorder="1"/>
    <xf numFmtId="167" fontId="78" fillId="0" borderId="14" xfId="2" applyNumberFormat="1" applyFont="1" applyBorder="1"/>
    <xf numFmtId="167" fontId="78" fillId="0" borderId="10" xfId="2" applyNumberFormat="1" applyFont="1" applyBorder="1"/>
    <xf numFmtId="167" fontId="78" fillId="0" borderId="40" xfId="2" applyNumberFormat="1" applyFont="1" applyBorder="1"/>
    <xf numFmtId="167" fontId="73" fillId="2" borderId="11" xfId="2" applyNumberFormat="1" applyFont="1" applyFill="1" applyBorder="1" applyAlignment="1">
      <alignment vertical="center"/>
    </xf>
    <xf numFmtId="167" fontId="80" fillId="0" borderId="11" xfId="2" applyNumberFormat="1" applyFont="1" applyFill="1" applyBorder="1" applyAlignment="1">
      <alignment vertical="center"/>
    </xf>
    <xf numFmtId="167" fontId="80" fillId="0" borderId="14" xfId="2" applyNumberFormat="1" applyFont="1" applyFill="1" applyBorder="1" applyAlignment="1">
      <alignment vertical="center"/>
    </xf>
    <xf numFmtId="167" fontId="80" fillId="0" borderId="40" xfId="2" applyNumberFormat="1" applyFont="1" applyFill="1" applyBorder="1" applyAlignment="1">
      <alignment vertical="center"/>
    </xf>
    <xf numFmtId="167" fontId="80" fillId="0" borderId="10" xfId="2" applyNumberFormat="1" applyFont="1" applyFill="1" applyBorder="1" applyAlignment="1">
      <alignment vertical="center"/>
    </xf>
    <xf numFmtId="167" fontId="73" fillId="0" borderId="10" xfId="2" applyNumberFormat="1" applyFont="1" applyFill="1" applyBorder="1" applyAlignment="1">
      <alignment vertical="center"/>
    </xf>
    <xf numFmtId="165" fontId="68" fillId="0" borderId="14" xfId="2" applyFont="1" applyBorder="1"/>
    <xf numFmtId="169" fontId="145" fillId="0" borderId="16" xfId="2" applyNumberFormat="1" applyFont="1" applyFill="1" applyBorder="1" applyAlignment="1">
      <alignment horizontal="centerContinuous" vertical="center"/>
    </xf>
    <xf numFmtId="168" fontId="2" fillId="0" borderId="0" xfId="2" applyNumberFormat="1" applyFont="1" applyFill="1"/>
    <xf numFmtId="165" fontId="3" fillId="0" borderId="37" xfId="2" applyFont="1" applyBorder="1" applyAlignment="1" applyProtection="1">
      <alignment vertical="center"/>
      <protection locked="0"/>
    </xf>
    <xf numFmtId="165" fontId="32" fillId="0" borderId="38" xfId="2" applyFont="1" applyBorder="1" applyAlignment="1" applyProtection="1">
      <alignment horizontal="center" vertical="center"/>
      <protection locked="0"/>
    </xf>
    <xf numFmtId="169" fontId="121" fillId="8" borderId="37" xfId="2" applyNumberFormat="1" applyFont="1" applyFill="1" applyBorder="1" applyAlignment="1">
      <alignment horizontal="centerContinuous" vertical="center"/>
    </xf>
    <xf numFmtId="165" fontId="126" fillId="0" borderId="38" xfId="2" applyFont="1" applyBorder="1" applyAlignment="1" applyProtection="1">
      <alignment horizontal="left" vertical="center" wrapText="1"/>
      <protection locked="0"/>
    </xf>
    <xf numFmtId="165" fontId="88" fillId="0" borderId="37" xfId="2" applyFont="1" applyFill="1" applyBorder="1" applyAlignment="1" applyProtection="1">
      <alignment horizontal="left" vertical="center" wrapText="1"/>
      <protection locked="0"/>
    </xf>
    <xf numFmtId="167" fontId="35" fillId="0" borderId="18" xfId="2" applyNumberFormat="1" applyFont="1" applyFill="1" applyBorder="1" applyAlignment="1">
      <alignment vertical="center"/>
    </xf>
    <xf numFmtId="167" fontId="35" fillId="0" borderId="37" xfId="2" applyNumberFormat="1" applyFont="1" applyFill="1" applyBorder="1" applyAlignment="1">
      <alignment vertical="center"/>
    </xf>
    <xf numFmtId="167" fontId="35" fillId="0" borderId="19" xfId="2" applyNumberFormat="1" applyFont="1" applyFill="1" applyBorder="1" applyAlignment="1">
      <alignment vertical="center"/>
    </xf>
    <xf numFmtId="165" fontId="123" fillId="0" borderId="38" xfId="2" applyFont="1" applyFill="1" applyBorder="1" applyAlignment="1" applyProtection="1">
      <alignment horizontal="left" vertical="center" wrapText="1"/>
      <protection locked="0"/>
    </xf>
    <xf numFmtId="165" fontId="125" fillId="0" borderId="38" xfId="2" applyFont="1" applyFill="1" applyBorder="1" applyAlignment="1" applyProtection="1">
      <alignment horizontal="left" vertical="center" wrapText="1"/>
      <protection locked="0"/>
    </xf>
    <xf numFmtId="165" fontId="126" fillId="0" borderId="38" xfId="2" applyFont="1" applyFill="1" applyBorder="1" applyAlignment="1" applyProtection="1">
      <alignment horizontal="left" vertical="center" wrapText="1"/>
      <protection locked="0"/>
    </xf>
    <xf numFmtId="165" fontId="127" fillId="0" borderId="38" xfId="2" applyFont="1" applyFill="1" applyBorder="1" applyAlignment="1" applyProtection="1">
      <alignment horizontal="left" vertical="center" wrapText="1" indent="1"/>
      <protection locked="0"/>
    </xf>
    <xf numFmtId="167" fontId="146" fillId="0" borderId="0" xfId="2" applyNumberFormat="1" applyFont="1" applyFill="1" applyBorder="1" applyAlignment="1">
      <alignment vertical="center"/>
    </xf>
    <xf numFmtId="167" fontId="146" fillId="0" borderId="38" xfId="2" applyNumberFormat="1" applyFont="1" applyFill="1" applyBorder="1" applyAlignment="1">
      <alignment vertical="center"/>
    </xf>
    <xf numFmtId="167" fontId="146" fillId="0" borderId="25" xfId="2" applyNumberFormat="1" applyFont="1" applyFill="1" applyBorder="1" applyAlignment="1">
      <alignment vertical="center"/>
    </xf>
    <xf numFmtId="165" fontId="88" fillId="0" borderId="38" xfId="2" applyFont="1" applyFill="1" applyBorder="1" applyAlignment="1" applyProtection="1">
      <alignment horizontal="left" vertical="center" wrapText="1"/>
      <protection locked="0"/>
    </xf>
    <xf numFmtId="165" fontId="128" fillId="0" borderId="38" xfId="2" applyFont="1" applyBorder="1" applyAlignment="1" applyProtection="1">
      <alignment horizontal="left" vertical="center" wrapText="1"/>
      <protection locked="0"/>
    </xf>
    <xf numFmtId="165" fontId="88" fillId="0" borderId="38" xfId="2" applyFont="1" applyBorder="1" applyAlignment="1" applyProtection="1">
      <alignment horizontal="left" vertical="center" wrapText="1"/>
      <protection locked="0"/>
    </xf>
    <xf numFmtId="165" fontId="126" fillId="0" borderId="10" xfId="2" applyFont="1" applyBorder="1" applyAlignment="1" applyProtection="1">
      <alignment horizontal="left" vertical="center" wrapText="1"/>
      <protection locked="0"/>
    </xf>
    <xf numFmtId="167" fontId="147" fillId="5" borderId="50" xfId="2" applyNumberFormat="1" applyFont="1" applyFill="1" applyBorder="1" applyAlignment="1" applyProtection="1">
      <alignment horizontal="left" vertical="center"/>
      <protection locked="0"/>
    </xf>
    <xf numFmtId="167" fontId="52" fillId="6" borderId="49" xfId="2" applyNumberFormat="1" applyFont="1" applyFill="1" applyBorder="1" applyAlignment="1">
      <alignment vertical="center"/>
    </xf>
    <xf numFmtId="167" fontId="52" fillId="6" borderId="50" xfId="2" applyNumberFormat="1" applyFont="1" applyFill="1" applyBorder="1" applyAlignment="1">
      <alignment vertical="center"/>
    </xf>
    <xf numFmtId="167" fontId="52" fillId="6" borderId="51" xfId="2" applyNumberFormat="1" applyFont="1" applyFill="1" applyBorder="1" applyAlignment="1">
      <alignment vertical="center"/>
    </xf>
    <xf numFmtId="167" fontId="13" fillId="0" borderId="25" xfId="2" applyNumberFormat="1" applyFont="1" applyFill="1" applyBorder="1" applyAlignment="1">
      <alignment vertical="center"/>
    </xf>
    <xf numFmtId="165" fontId="148" fillId="0" borderId="10" xfId="2" applyFont="1" applyFill="1" applyBorder="1" applyAlignment="1" applyProtection="1">
      <alignment horizontal="left" vertical="center" wrapText="1"/>
      <protection locked="0"/>
    </xf>
    <xf numFmtId="167" fontId="11" fillId="0" borderId="14" xfId="2" applyNumberFormat="1" applyFont="1" applyFill="1" applyBorder="1" applyAlignment="1">
      <alignment vertical="center"/>
    </xf>
    <xf numFmtId="167" fontId="16" fillId="0" borderId="40" xfId="2" applyNumberFormat="1" applyFont="1" applyFill="1" applyBorder="1" applyAlignment="1">
      <alignment vertical="center"/>
    </xf>
    <xf numFmtId="167" fontId="147" fillId="5" borderId="41" xfId="2" applyNumberFormat="1" applyFont="1" applyFill="1" applyBorder="1" applyAlignment="1" applyProtection="1">
      <alignment horizontal="left" vertical="center"/>
      <protection locked="0"/>
    </xf>
    <xf numFmtId="165" fontId="61" fillId="0" borderId="25" xfId="2" applyFont="1" applyBorder="1"/>
    <xf numFmtId="167" fontId="147" fillId="5" borderId="40" xfId="2" applyNumberFormat="1" applyFont="1" applyFill="1" applyBorder="1" applyAlignment="1" applyProtection="1">
      <alignment horizontal="left" vertical="center"/>
      <protection locked="0"/>
    </xf>
    <xf numFmtId="49" fontId="126" fillId="0" borderId="38" xfId="2" applyNumberFormat="1" applyFont="1" applyFill="1" applyBorder="1" applyAlignment="1" applyProtection="1">
      <alignment horizontal="left" vertical="center"/>
      <protection locked="0"/>
    </xf>
    <xf numFmtId="49" fontId="126" fillId="0" borderId="10" xfId="2" applyNumberFormat="1" applyFont="1" applyFill="1" applyBorder="1" applyAlignment="1" applyProtection="1">
      <alignment horizontal="left" vertical="center"/>
      <protection locked="0"/>
    </xf>
    <xf numFmtId="167" fontId="136" fillId="0" borderId="14" xfId="2" applyNumberFormat="1" applyFont="1" applyFill="1" applyBorder="1" applyAlignment="1">
      <alignment vertical="center"/>
    </xf>
    <xf numFmtId="165" fontId="78" fillId="0" borderId="41" xfId="2" applyFont="1" applyBorder="1" applyAlignment="1" applyProtection="1">
      <alignment horizontal="left" vertical="center" wrapText="1"/>
      <protection locked="0"/>
    </xf>
    <xf numFmtId="167" fontId="149" fillId="0" borderId="35" xfId="2" applyNumberFormat="1" applyFont="1" applyFill="1" applyBorder="1" applyAlignment="1">
      <alignment vertical="center"/>
    </xf>
    <xf numFmtId="167" fontId="150" fillId="0" borderId="35" xfId="2" applyNumberFormat="1" applyFont="1" applyFill="1" applyBorder="1" applyAlignment="1">
      <alignment vertical="center"/>
    </xf>
    <xf numFmtId="167" fontId="59" fillId="0" borderId="35" xfId="2" applyNumberFormat="1" applyFont="1" applyFill="1" applyBorder="1" applyAlignment="1">
      <alignment vertical="center"/>
    </xf>
    <xf numFmtId="167" fontId="23" fillId="0" borderId="35" xfId="2" applyNumberFormat="1" applyFont="1" applyFill="1" applyBorder="1" applyAlignment="1">
      <alignment vertical="center"/>
    </xf>
    <xf numFmtId="167" fontId="23" fillId="0" borderId="41" xfId="2" applyNumberFormat="1" applyFont="1" applyFill="1" applyBorder="1" applyAlignment="1">
      <alignment vertical="center"/>
    </xf>
    <xf numFmtId="167" fontId="23" fillId="0" borderId="36" xfId="2" applyNumberFormat="1" applyFont="1" applyFill="1" applyBorder="1" applyAlignment="1">
      <alignment vertical="center"/>
    </xf>
    <xf numFmtId="49" fontId="126" fillId="0" borderId="38" xfId="2" applyNumberFormat="1" applyFont="1" applyFill="1" applyBorder="1" applyAlignment="1" applyProtection="1">
      <alignment horizontal="left" vertical="center" wrapText="1"/>
      <protection locked="0"/>
    </xf>
    <xf numFmtId="167" fontId="147" fillId="5" borderId="37" xfId="2" applyNumberFormat="1" applyFont="1" applyFill="1" applyBorder="1" applyAlignment="1" applyProtection="1">
      <alignment horizontal="left" vertical="center" wrapText="1"/>
      <protection locked="0"/>
    </xf>
    <xf numFmtId="165" fontId="147" fillId="0" borderId="41" xfId="2" applyFont="1" applyBorder="1" applyAlignment="1" applyProtection="1">
      <alignment horizontal="left" vertical="center"/>
      <protection locked="0"/>
    </xf>
    <xf numFmtId="167" fontId="11" fillId="0" borderId="35" xfId="2" applyNumberFormat="1" applyFont="1" applyFill="1" applyBorder="1" applyAlignment="1">
      <alignment vertical="center"/>
    </xf>
    <xf numFmtId="167" fontId="33" fillId="0" borderId="35" xfId="2" applyNumberFormat="1" applyFont="1" applyFill="1" applyBorder="1" applyAlignment="1">
      <alignment vertical="center"/>
    </xf>
    <xf numFmtId="167" fontId="41" fillId="0" borderId="35" xfId="2" applyNumberFormat="1" applyFont="1" applyFill="1" applyBorder="1" applyAlignment="1">
      <alignment vertical="center"/>
    </xf>
    <xf numFmtId="167" fontId="33" fillId="0" borderId="41" xfId="2" applyNumberFormat="1" applyFont="1" applyFill="1" applyBorder="1" applyAlignment="1">
      <alignment vertical="center"/>
    </xf>
    <xf numFmtId="167" fontId="33" fillId="0" borderId="36" xfId="2" applyNumberFormat="1" applyFont="1" applyFill="1" applyBorder="1" applyAlignment="1">
      <alignment vertical="center"/>
    </xf>
    <xf numFmtId="165" fontId="151" fillId="0" borderId="38" xfId="2" applyFont="1" applyBorder="1" applyAlignment="1" applyProtection="1">
      <alignment horizontal="left" vertical="center" wrapText="1"/>
      <protection locked="0"/>
    </xf>
    <xf numFmtId="167" fontId="78" fillId="0" borderId="0" xfId="2" applyNumberFormat="1" applyFont="1" applyFill="1" applyBorder="1" applyAlignment="1">
      <alignment vertical="center"/>
    </xf>
    <xf numFmtId="167" fontId="78" fillId="0" borderId="26" xfId="2" applyNumberFormat="1" applyFont="1" applyFill="1" applyBorder="1" applyAlignment="1">
      <alignment vertical="center"/>
    </xf>
    <xf numFmtId="167" fontId="78" fillId="0" borderId="8" xfId="2" applyNumberFormat="1" applyFont="1" applyFill="1" applyBorder="1" applyAlignment="1">
      <alignment vertical="center"/>
    </xf>
    <xf numFmtId="49" fontId="128" fillId="0" borderId="38" xfId="2" applyNumberFormat="1" applyFont="1" applyFill="1" applyBorder="1" applyAlignment="1" applyProtection="1">
      <alignment horizontal="left" vertical="center"/>
      <protection locked="0"/>
    </xf>
    <xf numFmtId="167" fontId="77" fillId="0" borderId="38" xfId="2" applyNumberFormat="1" applyFont="1" applyFill="1" applyBorder="1"/>
    <xf numFmtId="49" fontId="128" fillId="0" borderId="10" xfId="2" applyNumberFormat="1" applyFont="1" applyFill="1" applyBorder="1" applyAlignment="1" applyProtection="1">
      <alignment horizontal="left" vertical="center"/>
      <protection locked="0"/>
    </xf>
    <xf numFmtId="167" fontId="77" fillId="0" borderId="14" xfId="2" applyNumberFormat="1" applyFont="1" applyBorder="1"/>
    <xf numFmtId="167" fontId="77" fillId="0" borderId="10" xfId="2" applyNumberFormat="1" applyFont="1" applyBorder="1"/>
    <xf numFmtId="167" fontId="77" fillId="0" borderId="40" xfId="2" applyNumberFormat="1" applyFont="1" applyBorder="1"/>
    <xf numFmtId="165" fontId="68" fillId="10" borderId="0" xfId="2" applyFont="1" applyFill="1"/>
    <xf numFmtId="165" fontId="24" fillId="4" borderId="0" xfId="1" applyFont="1" applyFill="1" applyBorder="1" applyAlignment="1" applyProtection="1">
      <alignment horizontal="left" vertical="center" wrapText="1"/>
      <protection locked="0"/>
    </xf>
    <xf numFmtId="166" fontId="21" fillId="0" borderId="0" xfId="1" applyNumberFormat="1" applyFont="1" applyFill="1" applyBorder="1" applyAlignment="1">
      <alignment horizontal="center" vertical="center"/>
    </xf>
    <xf numFmtId="165" fontId="2" fillId="0" borderId="5" xfId="1" applyFont="1" applyBorder="1"/>
    <xf numFmtId="165" fontId="3" fillId="0" borderId="78" xfId="1" applyFont="1" applyBorder="1" applyAlignment="1" applyProtection="1">
      <alignment vertical="center"/>
      <protection locked="0"/>
    </xf>
    <xf numFmtId="165" fontId="28" fillId="0" borderId="23" xfId="1" applyFont="1" applyBorder="1" applyAlignment="1" applyProtection="1">
      <alignment horizontal="center" vertical="center"/>
      <protection locked="0"/>
    </xf>
    <xf numFmtId="165" fontId="8" fillId="0" borderId="80" xfId="1" applyFont="1" applyBorder="1" applyAlignment="1">
      <alignment horizontal="center"/>
    </xf>
    <xf numFmtId="165" fontId="28" fillId="0" borderId="23" xfId="1" applyFont="1" applyBorder="1" applyAlignment="1" applyProtection="1">
      <alignment horizontal="left" vertical="center" wrapText="1"/>
      <protection locked="0"/>
    </xf>
    <xf numFmtId="167" fontId="34" fillId="0" borderId="81" xfId="1" applyNumberFormat="1" applyFont="1" applyFill="1" applyBorder="1" applyAlignment="1">
      <alignment vertical="center"/>
    </xf>
    <xf numFmtId="165" fontId="27" fillId="0" borderId="23" xfId="1" applyFont="1" applyFill="1" applyBorder="1" applyAlignment="1" applyProtection="1">
      <alignment horizontal="left" vertical="center" wrapText="1"/>
      <protection locked="0"/>
    </xf>
    <xf numFmtId="167" fontId="35" fillId="0" borderId="79" xfId="1" applyNumberFormat="1" applyFont="1" applyFill="1" applyBorder="1" applyAlignment="1">
      <alignment vertical="center"/>
    </xf>
    <xf numFmtId="165" fontId="36" fillId="0" borderId="23" xfId="1" applyFont="1" applyFill="1" applyBorder="1" applyAlignment="1" applyProtection="1">
      <alignment horizontal="left" vertical="center" wrapText="1"/>
      <protection locked="0"/>
    </xf>
    <xf numFmtId="167" fontId="40" fillId="0" borderId="79" xfId="1" applyNumberFormat="1" applyFont="1" applyFill="1" applyBorder="1" applyAlignment="1">
      <alignment vertical="center"/>
    </xf>
    <xf numFmtId="165" fontId="43" fillId="0" borderId="23" xfId="1" applyFont="1" applyFill="1" applyBorder="1" applyAlignment="1" applyProtection="1">
      <alignment horizontal="left" vertical="center" wrapText="1"/>
      <protection locked="0"/>
    </xf>
    <xf numFmtId="167" fontId="33" fillId="0" borderId="79" xfId="1" applyNumberFormat="1" applyFont="1" applyFill="1" applyBorder="1" applyAlignment="1">
      <alignment vertical="center"/>
    </xf>
    <xf numFmtId="165" fontId="28" fillId="0" borderId="23" xfId="1" applyFont="1" applyFill="1" applyBorder="1" applyAlignment="1" applyProtection="1">
      <alignment horizontal="left" vertical="center" wrapText="1"/>
      <protection locked="0"/>
    </xf>
    <xf numFmtId="165" fontId="44" fillId="0" borderId="23" xfId="1" applyFont="1" applyFill="1" applyBorder="1" applyAlignment="1" applyProtection="1">
      <alignment horizontal="left" vertical="center" wrapText="1" indent="1"/>
      <protection locked="0"/>
    </xf>
    <xf numFmtId="167" fontId="46" fillId="0" borderId="79" xfId="1" applyNumberFormat="1" applyFont="1" applyFill="1" applyBorder="1" applyAlignment="1">
      <alignment vertical="center"/>
    </xf>
    <xf numFmtId="167" fontId="41" fillId="0" borderId="79" xfId="1" applyNumberFormat="1" applyFont="1" applyFill="1" applyBorder="1" applyAlignment="1">
      <alignment vertical="center"/>
    </xf>
    <xf numFmtId="165" fontId="47" fillId="0" borderId="23" xfId="1" applyFont="1" applyBorder="1" applyAlignment="1" applyProtection="1">
      <alignment horizontal="left" vertical="center" wrapText="1"/>
      <protection locked="0"/>
    </xf>
    <xf numFmtId="167" fontId="49" fillId="0" borderId="79" xfId="1" applyNumberFormat="1" applyFont="1" applyFill="1" applyBorder="1" applyAlignment="1">
      <alignment vertical="center"/>
    </xf>
    <xf numFmtId="165" fontId="27" fillId="0" borderId="23" xfId="1" applyFont="1" applyBorder="1" applyAlignment="1" applyProtection="1">
      <alignment horizontal="left" vertical="center" wrapText="1"/>
      <protection locked="0"/>
    </xf>
    <xf numFmtId="165" fontId="28" fillId="0" borderId="13" xfId="1" applyFont="1" applyBorder="1" applyAlignment="1" applyProtection="1">
      <alignment horizontal="left" vertical="center" wrapText="1"/>
      <protection locked="0"/>
    </xf>
    <xf numFmtId="167" fontId="33" fillId="0" borderId="12" xfId="1" applyNumberFormat="1" applyFont="1" applyFill="1" applyBorder="1" applyAlignment="1">
      <alignment vertical="center"/>
    </xf>
    <xf numFmtId="167" fontId="29" fillId="5" borderId="82" xfId="1" applyNumberFormat="1" applyFont="1" applyFill="1" applyBorder="1" applyAlignment="1" applyProtection="1">
      <alignment horizontal="left" vertical="center"/>
      <protection locked="0"/>
    </xf>
    <xf numFmtId="167" fontId="52" fillId="5" borderId="83" xfId="1" applyNumberFormat="1" applyFont="1" applyFill="1" applyBorder="1" applyAlignment="1">
      <alignment vertical="center"/>
    </xf>
    <xf numFmtId="167" fontId="56" fillId="0" borderId="0" xfId="1" applyNumberFormat="1" applyFont="1" applyFill="1" applyBorder="1" applyAlignment="1">
      <alignment vertical="center"/>
    </xf>
    <xf numFmtId="167" fontId="56" fillId="0" borderId="79" xfId="1" applyNumberFormat="1" applyFont="1" applyFill="1" applyBorder="1" applyAlignment="1">
      <alignment vertical="center"/>
    </xf>
    <xf numFmtId="165" fontId="57" fillId="0" borderId="28" xfId="1" applyFont="1" applyFill="1" applyBorder="1" applyAlignment="1" applyProtection="1">
      <alignment horizontal="left" vertical="center" wrapText="1"/>
      <protection locked="0"/>
    </xf>
    <xf numFmtId="167" fontId="59" fillId="0" borderId="84" xfId="1" applyNumberFormat="1" applyFont="1" applyFill="1" applyBorder="1" applyAlignment="1">
      <alignment vertical="center"/>
    </xf>
    <xf numFmtId="167" fontId="29" fillId="5" borderId="28" xfId="1" applyNumberFormat="1" applyFont="1" applyFill="1" applyBorder="1" applyAlignment="1" applyProtection="1">
      <alignment horizontal="left" vertical="center"/>
      <protection locked="0"/>
    </xf>
    <xf numFmtId="167" fontId="52" fillId="5" borderId="84" xfId="1" applyNumberFormat="1" applyFont="1" applyFill="1" applyBorder="1" applyAlignment="1">
      <alignment vertical="center"/>
    </xf>
    <xf numFmtId="165" fontId="60" fillId="0" borderId="23" xfId="1" applyFont="1" applyBorder="1"/>
    <xf numFmtId="165" fontId="61" fillId="0" borderId="0" xfId="1" applyFont="1" applyBorder="1"/>
    <xf numFmtId="165" fontId="61" fillId="0" borderId="21" xfId="1" applyFont="1" applyBorder="1"/>
    <xf numFmtId="167" fontId="29" fillId="5" borderId="13" xfId="1" applyNumberFormat="1" applyFont="1" applyFill="1" applyBorder="1" applyAlignment="1" applyProtection="1">
      <alignment horizontal="left" vertical="center"/>
      <protection locked="0"/>
    </xf>
    <xf numFmtId="167" fontId="33" fillId="5" borderId="12" xfId="1" applyNumberFormat="1" applyFont="1" applyFill="1" applyBorder="1" applyAlignment="1">
      <alignment vertical="center"/>
    </xf>
    <xf numFmtId="49" fontId="28" fillId="0" borderId="23" xfId="1" applyNumberFormat="1" applyFont="1" applyFill="1" applyBorder="1" applyAlignment="1" applyProtection="1">
      <alignment horizontal="left" vertical="center"/>
      <protection locked="0"/>
    </xf>
    <xf numFmtId="49" fontId="28" fillId="0" borderId="13" xfId="1" applyNumberFormat="1" applyFont="1" applyFill="1" applyBorder="1" applyAlignment="1" applyProtection="1">
      <alignment horizontal="left" vertical="center"/>
      <protection locked="0"/>
    </xf>
    <xf numFmtId="165" fontId="64" fillId="0" borderId="13" xfId="1" applyFont="1" applyBorder="1" applyAlignment="1" applyProtection="1">
      <alignment horizontal="left" vertical="center" wrapText="1"/>
      <protection locked="0"/>
    </xf>
    <xf numFmtId="167" fontId="67" fillId="0" borderId="12" xfId="1" applyNumberFormat="1" applyFont="1" applyFill="1" applyBorder="1" applyAlignment="1">
      <alignment vertical="center"/>
    </xf>
    <xf numFmtId="49" fontId="28" fillId="0" borderId="23" xfId="1" applyNumberFormat="1" applyFont="1" applyFill="1" applyBorder="1" applyAlignment="1" applyProtection="1">
      <alignment horizontal="left" vertical="center" wrapText="1"/>
      <protection locked="0"/>
    </xf>
    <xf numFmtId="167" fontId="29" fillId="5" borderId="17" xfId="1" applyNumberFormat="1" applyFont="1" applyFill="1" applyBorder="1" applyAlignment="1" applyProtection="1">
      <alignment horizontal="left" vertical="center" wrapText="1"/>
      <protection locked="0"/>
    </xf>
    <xf numFmtId="167" fontId="67" fillId="5" borderId="85" xfId="1" applyNumberFormat="1" applyFont="1" applyFill="1" applyBorder="1" applyAlignment="1">
      <alignment vertical="center"/>
    </xf>
    <xf numFmtId="165" fontId="29" fillId="0" borderId="28" xfId="1" applyFont="1" applyBorder="1" applyAlignment="1" applyProtection="1">
      <alignment horizontal="left" vertical="center"/>
      <protection locked="0"/>
    </xf>
    <xf numFmtId="167" fontId="33" fillId="0" borderId="85" xfId="1" applyNumberFormat="1" applyFont="1" applyFill="1" applyBorder="1" applyAlignment="1">
      <alignment vertical="center"/>
    </xf>
    <xf numFmtId="167" fontId="34" fillId="0" borderId="12" xfId="1" applyNumberFormat="1" applyFont="1" applyFill="1" applyBorder="1" applyAlignment="1">
      <alignment vertical="center"/>
    </xf>
    <xf numFmtId="167" fontId="52" fillId="5" borderId="86" xfId="1" applyNumberFormat="1" applyFont="1" applyFill="1" applyBorder="1" applyAlignment="1">
      <alignment vertical="center"/>
    </xf>
    <xf numFmtId="165" fontId="71" fillId="0" borderId="23" xfId="1" applyFont="1" applyBorder="1" applyAlignment="1" applyProtection="1">
      <alignment horizontal="left" vertical="center" wrapText="1"/>
      <protection locked="0"/>
    </xf>
    <xf numFmtId="167" fontId="76" fillId="0" borderId="79" xfId="1" applyNumberFormat="1" applyFont="1" applyFill="1" applyBorder="1" applyAlignment="1">
      <alignment vertical="center"/>
    </xf>
    <xf numFmtId="49" fontId="47" fillId="0" borderId="23" xfId="1" applyNumberFormat="1" applyFont="1" applyFill="1" applyBorder="1" applyAlignment="1" applyProtection="1">
      <alignment horizontal="left" vertical="center"/>
      <protection locked="0"/>
    </xf>
    <xf numFmtId="49" fontId="47" fillId="0" borderId="28" xfId="1" applyNumberFormat="1" applyFont="1" applyFill="1" applyBorder="1" applyAlignment="1" applyProtection="1">
      <alignment horizontal="left" vertical="center"/>
      <protection locked="0"/>
    </xf>
    <xf numFmtId="167" fontId="33" fillId="0" borderId="34" xfId="1" applyNumberFormat="1" applyFont="1" applyFill="1" applyBorder="1" applyAlignment="1">
      <alignment vertical="center"/>
    </xf>
    <xf numFmtId="167" fontId="33" fillId="0" borderId="35" xfId="1" applyNumberFormat="1" applyFont="1" applyFill="1" applyBorder="1" applyAlignment="1">
      <alignment vertical="center"/>
    </xf>
    <xf numFmtId="167" fontId="80" fillId="0" borderId="42" xfId="1" applyNumberFormat="1" applyFont="1" applyFill="1" applyBorder="1" applyAlignment="1">
      <alignment vertical="center"/>
    </xf>
    <xf numFmtId="167" fontId="33" fillId="0" borderId="36" xfId="1" applyNumberFormat="1" applyFont="1" applyFill="1" applyBorder="1" applyAlignment="1">
      <alignment vertical="center"/>
    </xf>
    <xf numFmtId="167" fontId="76" fillId="0" borderId="84" xfId="1" applyNumberFormat="1" applyFont="1" applyFill="1" applyBorder="1" applyAlignment="1">
      <alignment vertical="center"/>
    </xf>
    <xf numFmtId="1" fontId="30" fillId="0" borderId="9" xfId="1" applyNumberFormat="1" applyFont="1" applyFill="1" applyBorder="1" applyAlignment="1" applyProtection="1">
      <alignment horizontal="centerContinuous" vertical="center"/>
      <protection locked="0"/>
    </xf>
    <xf numFmtId="1" fontId="32" fillId="0" borderId="17" xfId="1" applyNumberFormat="1" applyFont="1" applyFill="1" applyBorder="1" applyAlignment="1" applyProtection="1">
      <alignment horizontal="centerContinuous" vertical="center"/>
      <protection locked="0"/>
    </xf>
    <xf numFmtId="167" fontId="34" fillId="0" borderId="88" xfId="1" applyNumberFormat="1" applyFont="1" applyFill="1" applyBorder="1" applyAlignment="1">
      <alignment vertical="center"/>
    </xf>
    <xf numFmtId="167" fontId="35" fillId="0" borderId="23" xfId="1" applyNumberFormat="1" applyFont="1" applyFill="1" applyBorder="1" applyAlignment="1">
      <alignment vertical="center"/>
    </xf>
    <xf numFmtId="167" fontId="40" fillId="0" borderId="23" xfId="1" applyNumberFormat="1" applyFont="1" applyFill="1" applyBorder="1" applyAlignment="1">
      <alignment vertical="center"/>
    </xf>
    <xf numFmtId="167" fontId="33" fillId="0" borderId="23" xfId="1" applyNumberFormat="1" applyFont="1" applyFill="1" applyBorder="1" applyAlignment="1">
      <alignment vertical="center"/>
    </xf>
    <xf numFmtId="167" fontId="34" fillId="0" borderId="23" xfId="1" applyNumberFormat="1" applyFont="1" applyFill="1" applyBorder="1" applyAlignment="1">
      <alignment vertical="center"/>
    </xf>
    <xf numFmtId="167" fontId="33" fillId="0" borderId="13" xfId="1" applyNumberFormat="1" applyFont="1" applyFill="1" applyBorder="1" applyAlignment="1">
      <alignment vertical="center"/>
    </xf>
    <xf numFmtId="167" fontId="52" fillId="5" borderId="82" xfId="1" applyNumberFormat="1" applyFont="1" applyFill="1" applyBorder="1" applyAlignment="1">
      <alignment vertical="center"/>
    </xf>
    <xf numFmtId="167" fontId="33" fillId="0" borderId="28" xfId="1" applyNumberFormat="1" applyFont="1" applyFill="1" applyBorder="1" applyAlignment="1">
      <alignment vertical="center"/>
    </xf>
    <xf numFmtId="165" fontId="2" fillId="5" borderId="28" xfId="1" applyFont="1" applyFill="1" applyBorder="1"/>
    <xf numFmtId="165" fontId="61" fillId="0" borderId="23" xfId="1" applyFont="1" applyFill="1" applyBorder="1"/>
    <xf numFmtId="167" fontId="35" fillId="5" borderId="13" xfId="1" applyNumberFormat="1" applyFont="1" applyFill="1" applyBorder="1" applyAlignment="1">
      <alignment vertical="center"/>
    </xf>
    <xf numFmtId="167" fontId="67" fillId="0" borderId="13" xfId="1" applyNumberFormat="1" applyFont="1" applyFill="1" applyBorder="1" applyAlignment="1">
      <alignment vertical="center"/>
    </xf>
    <xf numFmtId="167" fontId="52" fillId="5" borderId="17" xfId="1" applyNumberFormat="1" applyFont="1" applyFill="1" applyBorder="1" applyAlignment="1">
      <alignment vertical="center"/>
    </xf>
    <xf numFmtId="167" fontId="33" fillId="0" borderId="17" xfId="1" applyNumberFormat="1" applyFont="1" applyFill="1" applyBorder="1" applyAlignment="1">
      <alignment vertical="center"/>
    </xf>
    <xf numFmtId="167" fontId="52" fillId="0" borderId="13" xfId="1" applyNumberFormat="1" applyFont="1" applyFill="1" applyBorder="1" applyAlignment="1">
      <alignment vertical="center"/>
    </xf>
    <xf numFmtId="167" fontId="52" fillId="5" borderId="28" xfId="1" applyNumberFormat="1" applyFont="1" applyFill="1" applyBorder="1" applyAlignment="1">
      <alignment vertical="center"/>
    </xf>
    <xf numFmtId="167" fontId="52" fillId="5" borderId="89" xfId="1" applyNumberFormat="1" applyFont="1" applyFill="1" applyBorder="1" applyAlignment="1">
      <alignment vertical="center"/>
    </xf>
    <xf numFmtId="167" fontId="33" fillId="0" borderId="82" xfId="1" applyNumberFormat="1" applyFont="1" applyFill="1" applyBorder="1" applyAlignment="1">
      <alignment vertical="center"/>
    </xf>
    <xf numFmtId="184" fontId="99" fillId="7" borderId="0" xfId="2" applyNumberFormat="1" applyFont="1" applyFill="1" applyBorder="1"/>
    <xf numFmtId="184" fontId="99" fillId="7" borderId="38" xfId="2" applyNumberFormat="1" applyFont="1" applyFill="1" applyBorder="1"/>
    <xf numFmtId="185" fontId="2" fillId="0" borderId="0" xfId="2" applyNumberFormat="1" applyFont="1" applyFill="1"/>
    <xf numFmtId="186" fontId="2" fillId="0" borderId="0" xfId="2" applyNumberFormat="1" applyFont="1" applyFill="1"/>
    <xf numFmtId="186" fontId="68" fillId="0" borderId="0" xfId="2" applyNumberFormat="1" applyFont="1" applyFill="1"/>
    <xf numFmtId="167" fontId="95" fillId="0" borderId="38" xfId="0" applyNumberFormat="1" applyFont="1" applyFill="1" applyBorder="1" applyAlignment="1">
      <alignment horizontal="center" vertical="center"/>
    </xf>
    <xf numFmtId="167" fontId="99" fillId="3" borderId="0" xfId="2" applyNumberFormat="1" applyFont="1" applyFill="1" applyBorder="1"/>
    <xf numFmtId="167" fontId="99" fillId="3" borderId="38" xfId="2" applyNumberFormat="1" applyFont="1" applyFill="1" applyBorder="1"/>
    <xf numFmtId="167" fontId="100" fillId="3" borderId="0" xfId="2" applyNumberFormat="1" applyFont="1" applyFill="1" applyBorder="1"/>
    <xf numFmtId="167" fontId="100" fillId="3" borderId="38" xfId="2" applyNumberFormat="1" applyFont="1" applyFill="1" applyBorder="1"/>
    <xf numFmtId="167" fontId="100" fillId="3" borderId="25" xfId="2" applyNumberFormat="1" applyFont="1" applyFill="1" applyBorder="1"/>
    <xf numFmtId="167" fontId="2" fillId="3" borderId="33" xfId="2" applyNumberFormat="1" applyFont="1" applyFill="1" applyBorder="1"/>
    <xf numFmtId="167" fontId="2" fillId="3" borderId="8" xfId="2" applyNumberFormat="1" applyFont="1" applyFill="1" applyBorder="1"/>
    <xf numFmtId="167" fontId="1" fillId="3" borderId="33" xfId="2" applyNumberFormat="1" applyFont="1" applyFill="1" applyBorder="1"/>
    <xf numFmtId="167" fontId="1" fillId="3" borderId="8" xfId="2" applyNumberFormat="1" applyFont="1" applyFill="1" applyBorder="1"/>
    <xf numFmtId="167" fontId="1" fillId="3" borderId="26" xfId="2" applyNumberFormat="1" applyFont="1" applyFill="1" applyBorder="1"/>
    <xf numFmtId="167" fontId="99" fillId="0" borderId="0" xfId="2" applyNumberFormat="1" applyFont="1" applyFill="1" applyBorder="1"/>
    <xf numFmtId="167" fontId="99" fillId="0" borderId="38" xfId="2" applyNumberFormat="1" applyFont="1" applyFill="1" applyBorder="1"/>
    <xf numFmtId="167" fontId="100" fillId="0" borderId="0" xfId="2" applyNumberFormat="1" applyFont="1" applyFill="1" applyBorder="1"/>
    <xf numFmtId="167" fontId="100" fillId="0" borderId="38" xfId="2" applyNumberFormat="1" applyFont="1" applyFill="1" applyBorder="1"/>
    <xf numFmtId="167" fontId="100" fillId="0" borderId="25" xfId="2" applyNumberFormat="1" applyFont="1" applyFill="1" applyBorder="1"/>
    <xf numFmtId="167" fontId="99" fillId="7" borderId="0" xfId="2" applyNumberFormat="1" applyFont="1" applyFill="1" applyBorder="1"/>
    <xf numFmtId="167" fontId="99" fillId="7" borderId="38" xfId="2" applyNumberFormat="1" applyFont="1" applyFill="1" applyBorder="1"/>
    <xf numFmtId="167" fontId="100" fillId="7" borderId="0" xfId="2" applyNumberFormat="1" applyFont="1" applyFill="1" applyBorder="1"/>
    <xf numFmtId="167" fontId="100" fillId="7" borderId="38" xfId="2" applyNumberFormat="1" applyFont="1" applyFill="1" applyBorder="1"/>
    <xf numFmtId="167" fontId="116" fillId="7" borderId="38" xfId="2" applyNumberFormat="1" applyFont="1" applyFill="1" applyBorder="1"/>
    <xf numFmtId="167" fontId="95" fillId="0" borderId="0" xfId="0" applyNumberFormat="1" applyFont="1" applyFill="1" applyBorder="1" applyAlignment="1">
      <alignment horizontal="center" vertical="center"/>
    </xf>
    <xf numFmtId="167" fontId="99" fillId="7" borderId="25" xfId="2" applyNumberFormat="1" applyFont="1" applyFill="1" applyBorder="1"/>
    <xf numFmtId="1" fontId="32" fillId="0" borderId="11" xfId="2" applyNumberFormat="1" applyFont="1" applyFill="1" applyBorder="1" applyAlignment="1" applyProtection="1">
      <alignment horizontal="center" vertical="center"/>
      <protection locked="0"/>
    </xf>
    <xf numFmtId="1" fontId="32" fillId="0" borderId="14" xfId="2" applyNumberFormat="1" applyFont="1" applyFill="1" applyBorder="1" applyAlignment="1" applyProtection="1">
      <alignment horizontal="center" vertical="center"/>
      <protection locked="0"/>
    </xf>
    <xf numFmtId="1" fontId="32" fillId="0" borderId="40" xfId="2" applyNumberFormat="1" applyFont="1" applyFill="1" applyBorder="1" applyAlignment="1" applyProtection="1">
      <alignment horizontal="center" vertical="center"/>
      <protection locked="0"/>
    </xf>
    <xf numFmtId="165" fontId="25" fillId="0" borderId="11" xfId="2" applyFont="1" applyFill="1" applyBorder="1" applyAlignment="1" applyProtection="1">
      <alignment horizontal="center" vertical="center" wrapText="1"/>
      <protection locked="0"/>
    </xf>
    <xf numFmtId="165" fontId="25" fillId="0" borderId="14" xfId="2" applyFont="1" applyFill="1" applyBorder="1" applyAlignment="1" applyProtection="1">
      <alignment horizontal="center" vertical="center" wrapText="1"/>
      <protection locked="0"/>
    </xf>
    <xf numFmtId="165" fontId="25" fillId="0" borderId="18" xfId="2" applyFont="1" applyFill="1" applyBorder="1" applyAlignment="1" applyProtection="1">
      <alignment horizontal="center" vertical="center" wrapText="1"/>
      <protection locked="0"/>
    </xf>
    <xf numFmtId="165" fontId="25" fillId="0" borderId="19" xfId="2" applyFont="1" applyFill="1" applyBorder="1" applyAlignment="1" applyProtection="1">
      <alignment horizontal="center" vertical="center" wrapText="1"/>
      <protection locked="0"/>
    </xf>
    <xf numFmtId="165" fontId="29" fillId="0" borderId="18" xfId="2" applyFont="1" applyFill="1" applyBorder="1" applyAlignment="1" applyProtection="1">
      <alignment horizontal="center" vertical="center" wrapText="1"/>
      <protection locked="0"/>
    </xf>
    <xf numFmtId="165" fontId="29" fillId="0" borderId="19" xfId="2" applyFont="1" applyFill="1" applyBorder="1" applyAlignment="1" applyProtection="1">
      <alignment horizontal="center" vertical="center" wrapText="1"/>
      <protection locked="0"/>
    </xf>
    <xf numFmtId="165" fontId="29" fillId="0" borderId="16" xfId="2" applyFont="1" applyFill="1" applyBorder="1" applyAlignment="1" applyProtection="1">
      <alignment horizontal="center" vertical="center" wrapText="1"/>
      <protection locked="0"/>
    </xf>
    <xf numFmtId="165" fontId="25" fillId="0" borderId="16" xfId="2" applyFont="1" applyFill="1" applyBorder="1" applyAlignment="1" applyProtection="1">
      <alignment horizontal="center" vertical="center" wrapText="1"/>
      <protection locked="0"/>
    </xf>
    <xf numFmtId="167" fontId="14" fillId="0" borderId="38" xfId="2" applyNumberFormat="1" applyFont="1" applyFill="1" applyBorder="1" applyAlignment="1" applyProtection="1">
      <alignment horizontal="center" vertical="center"/>
      <protection locked="0"/>
    </xf>
    <xf numFmtId="167" fontId="14" fillId="0" borderId="10" xfId="2" applyNumberFormat="1" applyFont="1" applyFill="1" applyBorder="1" applyAlignment="1" applyProtection="1">
      <alignment horizontal="center" vertical="center"/>
      <protection locked="0"/>
    </xf>
    <xf numFmtId="167" fontId="14" fillId="0" borderId="8" xfId="2" applyNumberFormat="1" applyFont="1" applyFill="1" applyBorder="1" applyAlignment="1" applyProtection="1">
      <alignment horizontal="center" vertical="center"/>
      <protection locked="0"/>
    </xf>
    <xf numFmtId="1" fontId="32" fillId="0" borderId="16" xfId="2" applyNumberFormat="1" applyFont="1" applyFill="1" applyBorder="1" applyAlignment="1" applyProtection="1">
      <alignment horizontal="center" vertical="center"/>
      <protection locked="0"/>
    </xf>
    <xf numFmtId="1" fontId="32" fillId="0" borderId="18" xfId="2" applyNumberFormat="1" applyFont="1" applyFill="1" applyBorder="1" applyAlignment="1" applyProtection="1">
      <alignment horizontal="center" vertical="center"/>
      <protection locked="0"/>
    </xf>
    <xf numFmtId="165" fontId="7" fillId="0" borderId="0" xfId="2" applyFont="1" applyFill="1" applyBorder="1" applyAlignment="1" applyProtection="1">
      <alignment horizontal="center" vertical="center"/>
      <protection locked="0"/>
    </xf>
    <xf numFmtId="165" fontId="84" fillId="0" borderId="14" xfId="2" applyFont="1" applyFill="1" applyBorder="1" applyAlignment="1">
      <alignment horizontal="center" vertical="center" wrapText="1"/>
    </xf>
    <xf numFmtId="165" fontId="110" fillId="0" borderId="39" xfId="2" applyFont="1" applyFill="1" applyBorder="1" applyAlignment="1">
      <alignment vertical="center" wrapText="1"/>
    </xf>
    <xf numFmtId="165" fontId="110" fillId="0" borderId="33" xfId="2" applyFont="1" applyFill="1" applyBorder="1" applyAlignment="1">
      <alignment vertical="center" wrapText="1"/>
    </xf>
    <xf numFmtId="165" fontId="110" fillId="0" borderId="39" xfId="2" applyFont="1" applyFill="1" applyBorder="1" applyAlignment="1">
      <alignment horizontal="left" vertical="center" wrapText="1"/>
    </xf>
    <xf numFmtId="165" fontId="110" fillId="0" borderId="33" xfId="2" applyFont="1" applyFill="1" applyBorder="1" applyAlignment="1">
      <alignment horizontal="left" vertical="center" wrapText="1"/>
    </xf>
    <xf numFmtId="165" fontId="118" fillId="0" borderId="20" xfId="2" applyFont="1" applyFill="1" applyBorder="1" applyAlignment="1">
      <alignment horizontal="left" vertical="center" wrapText="1"/>
    </xf>
    <xf numFmtId="165" fontId="118" fillId="0" borderId="0" xfId="2" applyFont="1" applyFill="1" applyBorder="1" applyAlignment="1">
      <alignment horizontal="left" vertical="center" wrapText="1"/>
    </xf>
    <xf numFmtId="167" fontId="14" fillId="0" borderId="38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10" xfId="1" applyNumberFormat="1" applyFont="1" applyFill="1" applyBorder="1" applyAlignment="1" applyProtection="1">
      <alignment horizontal="center" vertical="center"/>
      <protection locked="0"/>
    </xf>
    <xf numFmtId="167" fontId="14" fillId="0" borderId="79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12" xfId="1" applyNumberFormat="1" applyFont="1" applyFill="1" applyBorder="1" applyAlignment="1" applyProtection="1">
      <alignment horizontal="center" vertical="center"/>
      <protection locked="0"/>
    </xf>
    <xf numFmtId="165" fontId="25" fillId="0" borderId="16" xfId="1" applyFont="1" applyFill="1" applyBorder="1" applyAlignment="1" applyProtection="1">
      <alignment horizontal="center" vertical="center" wrapText="1"/>
      <protection locked="0"/>
    </xf>
    <xf numFmtId="165" fontId="25" fillId="0" borderId="18" xfId="1" applyFont="1" applyFill="1" applyBorder="1" applyAlignment="1" applyProtection="1">
      <alignment horizontal="center" vertical="center" wrapText="1"/>
      <protection locked="0"/>
    </xf>
    <xf numFmtId="165" fontId="25" fillId="0" borderId="76" xfId="1" applyFont="1" applyFill="1" applyBorder="1" applyAlignment="1" applyProtection="1">
      <alignment horizontal="center" vertical="center" wrapText="1"/>
      <protection locked="0"/>
    </xf>
    <xf numFmtId="165" fontId="25" fillId="0" borderId="75" xfId="1" applyFont="1" applyFill="1" applyBorder="1" applyAlignment="1" applyProtection="1">
      <alignment horizontal="center" vertical="center" wrapText="1"/>
      <protection locked="0"/>
    </xf>
    <xf numFmtId="165" fontId="25" fillId="0" borderId="77" xfId="1" applyFont="1" applyFill="1" applyBorder="1" applyAlignment="1" applyProtection="1">
      <alignment horizontal="center" vertical="center" wrapText="1"/>
      <protection locked="0"/>
    </xf>
    <xf numFmtId="165" fontId="25" fillId="0" borderId="87" xfId="1" applyFont="1" applyFill="1" applyBorder="1" applyAlignment="1" applyProtection="1">
      <alignment horizontal="center" vertical="center" wrapText="1"/>
      <protection locked="0"/>
    </xf>
    <xf numFmtId="165" fontId="25" fillId="0" borderId="22" xfId="1" applyFont="1" applyFill="1" applyBorder="1" applyAlignment="1" applyProtection="1">
      <alignment horizontal="center" vertical="center" wrapText="1"/>
      <protection locked="0"/>
    </xf>
    <xf numFmtId="165" fontId="25" fillId="0" borderId="17" xfId="1" applyFont="1" applyFill="1" applyBorder="1" applyAlignment="1" applyProtection="1">
      <alignment horizontal="center" vertical="center" wrapText="1"/>
      <protection locked="0"/>
    </xf>
  </cellXfs>
  <cellStyles count="678">
    <cellStyle name=" 1" xfId="3"/>
    <cellStyle name="_2008г. и 4кв" xfId="4"/>
    <cellStyle name="_4_macro 2009" xfId="5"/>
    <cellStyle name="_Condition-long(2012-2030)нах" xfId="6"/>
    <cellStyle name="_CPI foodimp" xfId="7"/>
    <cellStyle name="_macro 2012 var 1" xfId="8"/>
    <cellStyle name="_SeriesAttributes" xfId="9"/>
    <cellStyle name="_v2008-2012-15.12.09вар(2)-11.2030" xfId="10"/>
    <cellStyle name="_v-2013-2030- 2b17.01.11Нах-cpiнов. курс inn 1-2-Е1xls" xfId="11"/>
    <cellStyle name="_Газ-расчет-16 0508Клдо 2023" xfId="12"/>
    <cellStyle name="_Газ-расчет-net-back 21,12.09 до 2030 в2" xfId="13"/>
    <cellStyle name="_ИПЦЖКХ2105 08-до 2023вар1" xfId="14"/>
    <cellStyle name="_Книга1" xfId="15"/>
    <cellStyle name="_Книга3" xfId="16"/>
    <cellStyle name="_Копия Condition-все вар13.12.08" xfId="17"/>
    <cellStyle name="_курсовые разницы 01,06,08" xfId="18"/>
    <cellStyle name="_Макро_2030 год" xfId="19"/>
    <cellStyle name="_Модель - 2(23)" xfId="20"/>
    <cellStyle name="_Правила заполнения" xfId="21"/>
    <cellStyle name="_Сб-macro 2020" xfId="22"/>
    <cellStyle name="_Сб-macro 2020_v2008-2012-15.12.09вар(2)-11.2030" xfId="23"/>
    <cellStyle name="_Сб-macro 2020_v2008-2012-23.09.09вар2а-11" xfId="24"/>
    <cellStyle name="_ЦФ  реализация акций 2008-2010" xfId="25"/>
    <cellStyle name="_ЦФ  реализация акций 2008-2010_акции по годам 2009-2012" xfId="26"/>
    <cellStyle name="_ЦФ  реализация акций 2008-2010_Копия Прогноз ПТРдо 2030г  (3)" xfId="27"/>
    <cellStyle name="_ЦФ  реализация акций 2008-2010_Прогноз ПТРдо 2030г." xfId="28"/>
    <cellStyle name="1Normal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20% - Акцент6 2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Accent1" xfId="49"/>
    <cellStyle name="Accent1 - 20%" xfId="50"/>
    <cellStyle name="Accent1 - 20% 2" xfId="51"/>
    <cellStyle name="Accent1 - 20% 3" xfId="52"/>
    <cellStyle name="Accent1 - 20% 4" xfId="53"/>
    <cellStyle name="Accent1 - 20% 5" xfId="54"/>
    <cellStyle name="Accent1 - 20% 6" xfId="55"/>
    <cellStyle name="Accent1 - 40%" xfId="56"/>
    <cellStyle name="Accent1 - 40% 2" xfId="57"/>
    <cellStyle name="Accent1 - 40% 3" xfId="58"/>
    <cellStyle name="Accent1 - 40% 4" xfId="59"/>
    <cellStyle name="Accent1 - 40% 5" xfId="60"/>
    <cellStyle name="Accent1 - 40% 6" xfId="61"/>
    <cellStyle name="Accent1 - 60%" xfId="62"/>
    <cellStyle name="Accent1 - 60% 2" xfId="63"/>
    <cellStyle name="Accent1 - 60% 3" xfId="64"/>
    <cellStyle name="Accent1 - 60% 4" xfId="65"/>
    <cellStyle name="Accent1 - 60% 5" xfId="66"/>
    <cellStyle name="Accent1 - 60% 6" xfId="67"/>
    <cellStyle name="Accent1_акции по годам 2009-2012" xfId="68"/>
    <cellStyle name="Accent2" xfId="69"/>
    <cellStyle name="Accent2 - 20%" xfId="70"/>
    <cellStyle name="Accent2 - 20% 2" xfId="71"/>
    <cellStyle name="Accent2 - 20% 3" xfId="72"/>
    <cellStyle name="Accent2 - 20% 4" xfId="73"/>
    <cellStyle name="Accent2 - 20% 5" xfId="74"/>
    <cellStyle name="Accent2 - 20% 6" xfId="75"/>
    <cellStyle name="Accent2 - 40%" xfId="76"/>
    <cellStyle name="Accent2 - 40% 2" xfId="77"/>
    <cellStyle name="Accent2 - 40% 3" xfId="78"/>
    <cellStyle name="Accent2 - 40% 4" xfId="79"/>
    <cellStyle name="Accent2 - 40% 5" xfId="80"/>
    <cellStyle name="Accent2 - 40% 6" xfId="81"/>
    <cellStyle name="Accent2 - 60%" xfId="82"/>
    <cellStyle name="Accent2 - 60% 2" xfId="83"/>
    <cellStyle name="Accent2 - 60% 3" xfId="84"/>
    <cellStyle name="Accent2 - 60% 4" xfId="85"/>
    <cellStyle name="Accent2 - 60% 5" xfId="86"/>
    <cellStyle name="Accent2 - 60% 6" xfId="87"/>
    <cellStyle name="Accent2_акции по годам 2009-2012" xfId="88"/>
    <cellStyle name="Accent3" xfId="89"/>
    <cellStyle name="Accent3 - 20%" xfId="90"/>
    <cellStyle name="Accent3 - 20% 2" xfId="91"/>
    <cellStyle name="Accent3 - 20% 3" xfId="92"/>
    <cellStyle name="Accent3 - 20% 4" xfId="93"/>
    <cellStyle name="Accent3 - 20% 5" xfId="94"/>
    <cellStyle name="Accent3 - 20% 6" xfId="95"/>
    <cellStyle name="Accent3 - 40%" xfId="96"/>
    <cellStyle name="Accent3 - 40% 2" xfId="97"/>
    <cellStyle name="Accent3 - 40% 3" xfId="98"/>
    <cellStyle name="Accent3 - 40% 4" xfId="99"/>
    <cellStyle name="Accent3 - 40% 5" xfId="100"/>
    <cellStyle name="Accent3 - 40% 6" xfId="101"/>
    <cellStyle name="Accent3 - 60%" xfId="102"/>
    <cellStyle name="Accent3 - 60% 2" xfId="103"/>
    <cellStyle name="Accent3 - 60% 3" xfId="104"/>
    <cellStyle name="Accent3 - 60% 4" xfId="105"/>
    <cellStyle name="Accent3 - 60% 5" xfId="106"/>
    <cellStyle name="Accent3 - 60% 6" xfId="107"/>
    <cellStyle name="Accent3_7-р" xfId="108"/>
    <cellStyle name="Accent4" xfId="109"/>
    <cellStyle name="Accent4 - 20%" xfId="110"/>
    <cellStyle name="Accent4 - 20% 2" xfId="111"/>
    <cellStyle name="Accent4 - 20% 3" xfId="112"/>
    <cellStyle name="Accent4 - 20% 4" xfId="113"/>
    <cellStyle name="Accent4 - 20% 5" xfId="114"/>
    <cellStyle name="Accent4 - 20% 6" xfId="115"/>
    <cellStyle name="Accent4 - 40%" xfId="116"/>
    <cellStyle name="Accent4 - 40% 2" xfId="117"/>
    <cellStyle name="Accent4 - 40% 3" xfId="118"/>
    <cellStyle name="Accent4 - 40% 4" xfId="119"/>
    <cellStyle name="Accent4 - 40% 5" xfId="120"/>
    <cellStyle name="Accent4 - 40% 6" xfId="121"/>
    <cellStyle name="Accent4 - 60%" xfId="122"/>
    <cellStyle name="Accent4 - 60% 2" xfId="123"/>
    <cellStyle name="Accent4 - 60% 3" xfId="124"/>
    <cellStyle name="Accent4 - 60% 4" xfId="125"/>
    <cellStyle name="Accent4 - 60% 5" xfId="126"/>
    <cellStyle name="Accent4 - 60% 6" xfId="127"/>
    <cellStyle name="Accent4_7-р" xfId="128"/>
    <cellStyle name="Accent5" xfId="129"/>
    <cellStyle name="Accent5 - 20%" xfId="130"/>
    <cellStyle name="Accent5 - 20% 2" xfId="131"/>
    <cellStyle name="Accent5 - 20% 3" xfId="132"/>
    <cellStyle name="Accent5 - 20% 4" xfId="133"/>
    <cellStyle name="Accent5 - 20% 5" xfId="134"/>
    <cellStyle name="Accent5 - 20% 6" xfId="135"/>
    <cellStyle name="Accent5 - 40%" xfId="136"/>
    <cellStyle name="Accent5 - 60%" xfId="137"/>
    <cellStyle name="Accent5 - 60% 2" xfId="138"/>
    <cellStyle name="Accent5 - 60% 3" xfId="139"/>
    <cellStyle name="Accent5 - 60% 4" xfId="140"/>
    <cellStyle name="Accent5 - 60% 5" xfId="141"/>
    <cellStyle name="Accent5 - 60% 6" xfId="142"/>
    <cellStyle name="Accent5_7-р" xfId="143"/>
    <cellStyle name="Accent6" xfId="144"/>
    <cellStyle name="Accent6 - 20%" xfId="145"/>
    <cellStyle name="Accent6 - 40%" xfId="146"/>
    <cellStyle name="Accent6 - 40% 2" xfId="147"/>
    <cellStyle name="Accent6 - 40% 3" xfId="148"/>
    <cellStyle name="Accent6 - 40% 4" xfId="149"/>
    <cellStyle name="Accent6 - 40% 5" xfId="150"/>
    <cellStyle name="Accent6 - 40% 6" xfId="151"/>
    <cellStyle name="Accent6 - 60%" xfId="152"/>
    <cellStyle name="Accent6 - 60% 2" xfId="153"/>
    <cellStyle name="Accent6 - 60% 3" xfId="154"/>
    <cellStyle name="Accent6 - 60% 4" xfId="155"/>
    <cellStyle name="Accent6 - 60% 5" xfId="156"/>
    <cellStyle name="Accent6 - 60% 6" xfId="157"/>
    <cellStyle name="Accent6_7-р" xfId="158"/>
    <cellStyle name="Annotations Cell - PerformancePoint" xfId="159"/>
    <cellStyle name="Arial007000001514155735" xfId="160"/>
    <cellStyle name="Arial007000001514155735 2" xfId="161"/>
    <cellStyle name="Arial0070000015536870911" xfId="162"/>
    <cellStyle name="Arial0070000015536870911 2" xfId="163"/>
    <cellStyle name="Arial007000001565535" xfId="164"/>
    <cellStyle name="Arial007000001565535 2" xfId="165"/>
    <cellStyle name="Arial0110010000536870911" xfId="166"/>
    <cellStyle name="Arial01101000015536870911" xfId="167"/>
    <cellStyle name="Arial017010000536870911" xfId="168"/>
    <cellStyle name="Arial018000000536870911" xfId="169"/>
    <cellStyle name="Arial10170100015536870911" xfId="170"/>
    <cellStyle name="Arial10170100015536870911 2" xfId="171"/>
    <cellStyle name="Arial107000000536870911" xfId="172"/>
    <cellStyle name="Arial107000001514155735" xfId="173"/>
    <cellStyle name="Arial107000001514155735 2" xfId="174"/>
    <cellStyle name="Arial107000001514155735FMT" xfId="175"/>
    <cellStyle name="Arial107000001514155735FMT 2" xfId="176"/>
    <cellStyle name="Arial1070000015536870911" xfId="177"/>
    <cellStyle name="Arial1070000015536870911 2" xfId="178"/>
    <cellStyle name="Arial1070000015536870911FMT" xfId="179"/>
    <cellStyle name="Arial1070000015536870911FMT 2" xfId="180"/>
    <cellStyle name="Arial107000001565535" xfId="181"/>
    <cellStyle name="Arial107000001565535 2" xfId="182"/>
    <cellStyle name="Arial107000001565535FMT" xfId="183"/>
    <cellStyle name="Arial107000001565535FMT 2" xfId="184"/>
    <cellStyle name="Arial117100000536870911" xfId="185"/>
    <cellStyle name="Arial118000000536870911" xfId="186"/>
    <cellStyle name="Arial2110100000536870911" xfId="187"/>
    <cellStyle name="Arial21101000015536870911" xfId="188"/>
    <cellStyle name="Arial2170000015536870911" xfId="189"/>
    <cellStyle name="Arial2170000015536870911 2" xfId="190"/>
    <cellStyle name="Arial2170000015536870911FMT" xfId="191"/>
    <cellStyle name="Arial2170000015536870911FMT 2" xfId="192"/>
    <cellStyle name="Bad" xfId="193"/>
    <cellStyle name="Calc Currency (0)" xfId="194"/>
    <cellStyle name="Calc Currency (2)" xfId="195"/>
    <cellStyle name="Calc Percent (0)" xfId="196"/>
    <cellStyle name="Calc Percent (1)" xfId="197"/>
    <cellStyle name="Calc Percent (2)" xfId="198"/>
    <cellStyle name="Calc Units (0)" xfId="199"/>
    <cellStyle name="Calc Units (1)" xfId="200"/>
    <cellStyle name="Calc Units (2)" xfId="201"/>
    <cellStyle name="Calculation" xfId="202"/>
    <cellStyle name="Check Cell" xfId="203"/>
    <cellStyle name="Comma [00]" xfId="204"/>
    <cellStyle name="Comma 2" xfId="205"/>
    <cellStyle name="Comma 3" xfId="206"/>
    <cellStyle name="Currency [00]" xfId="207"/>
    <cellStyle name="Data Cell - PerformancePoint" xfId="208"/>
    <cellStyle name="Data Entry Cell - PerformancePoint" xfId="209"/>
    <cellStyle name="Date Short" xfId="210"/>
    <cellStyle name="Default" xfId="211"/>
    <cellStyle name="Dezimal [0]_PERSONAL" xfId="212"/>
    <cellStyle name="Dezimal_PERSONAL" xfId="213"/>
    <cellStyle name="Emphasis 1" xfId="214"/>
    <cellStyle name="Emphasis 1 2" xfId="215"/>
    <cellStyle name="Emphasis 1 3" xfId="216"/>
    <cellStyle name="Emphasis 1 4" xfId="217"/>
    <cellStyle name="Emphasis 1 5" xfId="218"/>
    <cellStyle name="Emphasis 1 6" xfId="219"/>
    <cellStyle name="Emphasis 2" xfId="220"/>
    <cellStyle name="Emphasis 2 2" xfId="221"/>
    <cellStyle name="Emphasis 2 3" xfId="222"/>
    <cellStyle name="Emphasis 2 4" xfId="223"/>
    <cellStyle name="Emphasis 2 5" xfId="224"/>
    <cellStyle name="Emphasis 2 6" xfId="225"/>
    <cellStyle name="Emphasis 3" xfId="226"/>
    <cellStyle name="Enter Currency (0)" xfId="227"/>
    <cellStyle name="Enter Currency (2)" xfId="228"/>
    <cellStyle name="Enter Units (0)" xfId="229"/>
    <cellStyle name="Enter Units (1)" xfId="230"/>
    <cellStyle name="Enter Units (2)" xfId="231"/>
    <cellStyle name="Euro" xfId="232"/>
    <cellStyle name="Explanatory Text" xfId="233"/>
    <cellStyle name="Good" xfId="234"/>
    <cellStyle name="Good 2" xfId="235"/>
    <cellStyle name="Good 3" xfId="236"/>
    <cellStyle name="Good 4" xfId="237"/>
    <cellStyle name="Good_7-р_Из_Системы" xfId="238"/>
    <cellStyle name="Header1" xfId="239"/>
    <cellStyle name="Header2" xfId="240"/>
    <cellStyle name="Heading 1" xfId="241"/>
    <cellStyle name="Heading 2" xfId="242"/>
    <cellStyle name="Heading 3" xfId="243"/>
    <cellStyle name="Heading 4" xfId="244"/>
    <cellStyle name="Input" xfId="245"/>
    <cellStyle name="Link Currency (0)" xfId="246"/>
    <cellStyle name="Link Currency (2)" xfId="247"/>
    <cellStyle name="Link Units (0)" xfId="248"/>
    <cellStyle name="Link Units (1)" xfId="249"/>
    <cellStyle name="Link Units (2)" xfId="250"/>
    <cellStyle name="Linked Cell" xfId="251"/>
    <cellStyle name="Locked Cell - PerformancePoint" xfId="252"/>
    <cellStyle name="Neutral" xfId="253"/>
    <cellStyle name="Neutral 2" xfId="254"/>
    <cellStyle name="Neutral 3" xfId="255"/>
    <cellStyle name="Neutral 4" xfId="256"/>
    <cellStyle name="Neutral_7-р_Из_Системы" xfId="257"/>
    <cellStyle name="Norma11l" xfId="258"/>
    <cellStyle name="Normal 2" xfId="259"/>
    <cellStyle name="Normal 3" xfId="260"/>
    <cellStyle name="Normal 4" xfId="261"/>
    <cellStyle name="Normal 5" xfId="262"/>
    <cellStyle name="Normal_macro 2012 var 1" xfId="263"/>
    <cellStyle name="Note" xfId="264"/>
    <cellStyle name="Note 2" xfId="265"/>
    <cellStyle name="Note 3" xfId="266"/>
    <cellStyle name="Note 4" xfId="267"/>
    <cellStyle name="Note_7-р_Из_Системы" xfId="268"/>
    <cellStyle name="Output" xfId="269"/>
    <cellStyle name="Percent [0]" xfId="270"/>
    <cellStyle name="Percent [00]" xfId="271"/>
    <cellStyle name="Percent 2" xfId="272"/>
    <cellStyle name="Percent 3" xfId="273"/>
    <cellStyle name="PrePop Currency (0)" xfId="274"/>
    <cellStyle name="PrePop Currency (2)" xfId="275"/>
    <cellStyle name="PrePop Units (0)" xfId="276"/>
    <cellStyle name="PrePop Units (1)" xfId="277"/>
    <cellStyle name="PrePop Units (2)" xfId="278"/>
    <cellStyle name="SAPBEXaggData" xfId="279"/>
    <cellStyle name="SAPBEXaggData 2" xfId="280"/>
    <cellStyle name="SAPBEXaggData 3" xfId="281"/>
    <cellStyle name="SAPBEXaggData 4" xfId="282"/>
    <cellStyle name="SAPBEXaggData 5" xfId="283"/>
    <cellStyle name="SAPBEXaggData 6" xfId="284"/>
    <cellStyle name="SAPBEXaggDataEmph" xfId="285"/>
    <cellStyle name="SAPBEXaggDataEmph 2" xfId="286"/>
    <cellStyle name="SAPBEXaggDataEmph 3" xfId="287"/>
    <cellStyle name="SAPBEXaggDataEmph 4" xfId="288"/>
    <cellStyle name="SAPBEXaggDataEmph 5" xfId="289"/>
    <cellStyle name="SAPBEXaggDataEmph 6" xfId="290"/>
    <cellStyle name="SAPBEXaggItem" xfId="291"/>
    <cellStyle name="SAPBEXaggItem 2" xfId="292"/>
    <cellStyle name="SAPBEXaggItem 3" xfId="293"/>
    <cellStyle name="SAPBEXaggItem 4" xfId="294"/>
    <cellStyle name="SAPBEXaggItem 5" xfId="295"/>
    <cellStyle name="SAPBEXaggItem 6" xfId="296"/>
    <cellStyle name="SAPBEXaggItemX" xfId="297"/>
    <cellStyle name="SAPBEXaggItemX 2" xfId="298"/>
    <cellStyle name="SAPBEXaggItemX 3" xfId="299"/>
    <cellStyle name="SAPBEXaggItemX 4" xfId="300"/>
    <cellStyle name="SAPBEXaggItemX 5" xfId="301"/>
    <cellStyle name="SAPBEXaggItemX 6" xfId="302"/>
    <cellStyle name="SAPBEXchaText" xfId="303"/>
    <cellStyle name="SAPBEXchaText 2" xfId="304"/>
    <cellStyle name="SAPBEXchaText 3" xfId="305"/>
    <cellStyle name="SAPBEXchaText 4" xfId="306"/>
    <cellStyle name="SAPBEXchaText 5" xfId="307"/>
    <cellStyle name="SAPBEXchaText 6" xfId="308"/>
    <cellStyle name="SAPBEXchaText_Приложение_1_к_7-у-о_2009_Кв_1_ФСТ" xfId="309"/>
    <cellStyle name="SAPBEXexcBad7" xfId="310"/>
    <cellStyle name="SAPBEXexcBad7 2" xfId="311"/>
    <cellStyle name="SAPBEXexcBad7 3" xfId="312"/>
    <cellStyle name="SAPBEXexcBad7 4" xfId="313"/>
    <cellStyle name="SAPBEXexcBad7 5" xfId="314"/>
    <cellStyle name="SAPBEXexcBad7 6" xfId="315"/>
    <cellStyle name="SAPBEXexcBad8" xfId="316"/>
    <cellStyle name="SAPBEXexcBad8 2" xfId="317"/>
    <cellStyle name="SAPBEXexcBad8 3" xfId="318"/>
    <cellStyle name="SAPBEXexcBad8 4" xfId="319"/>
    <cellStyle name="SAPBEXexcBad8 5" xfId="320"/>
    <cellStyle name="SAPBEXexcBad8 6" xfId="321"/>
    <cellStyle name="SAPBEXexcBad9" xfId="322"/>
    <cellStyle name="SAPBEXexcBad9 2" xfId="323"/>
    <cellStyle name="SAPBEXexcBad9 3" xfId="324"/>
    <cellStyle name="SAPBEXexcBad9 4" xfId="325"/>
    <cellStyle name="SAPBEXexcBad9 5" xfId="326"/>
    <cellStyle name="SAPBEXexcBad9 6" xfId="327"/>
    <cellStyle name="SAPBEXexcCritical4" xfId="328"/>
    <cellStyle name="SAPBEXexcCritical4 2" xfId="329"/>
    <cellStyle name="SAPBEXexcCritical4 3" xfId="330"/>
    <cellStyle name="SAPBEXexcCritical4 4" xfId="331"/>
    <cellStyle name="SAPBEXexcCritical4 5" xfId="332"/>
    <cellStyle name="SAPBEXexcCritical4 6" xfId="333"/>
    <cellStyle name="SAPBEXexcCritical5" xfId="334"/>
    <cellStyle name="SAPBEXexcCritical5 2" xfId="335"/>
    <cellStyle name="SAPBEXexcCritical5 3" xfId="336"/>
    <cellStyle name="SAPBEXexcCritical5 4" xfId="337"/>
    <cellStyle name="SAPBEXexcCritical5 5" xfId="338"/>
    <cellStyle name="SAPBEXexcCritical5 6" xfId="339"/>
    <cellStyle name="SAPBEXexcCritical6" xfId="340"/>
    <cellStyle name="SAPBEXexcCritical6 2" xfId="341"/>
    <cellStyle name="SAPBEXexcCritical6 3" xfId="342"/>
    <cellStyle name="SAPBEXexcCritical6 4" xfId="343"/>
    <cellStyle name="SAPBEXexcCritical6 5" xfId="344"/>
    <cellStyle name="SAPBEXexcCritical6 6" xfId="345"/>
    <cellStyle name="SAPBEXexcGood1" xfId="346"/>
    <cellStyle name="SAPBEXexcGood1 2" xfId="347"/>
    <cellStyle name="SAPBEXexcGood1 3" xfId="348"/>
    <cellStyle name="SAPBEXexcGood1 4" xfId="349"/>
    <cellStyle name="SAPBEXexcGood1 5" xfId="350"/>
    <cellStyle name="SAPBEXexcGood1 6" xfId="351"/>
    <cellStyle name="SAPBEXexcGood2" xfId="352"/>
    <cellStyle name="SAPBEXexcGood2 2" xfId="353"/>
    <cellStyle name="SAPBEXexcGood2 3" xfId="354"/>
    <cellStyle name="SAPBEXexcGood2 4" xfId="355"/>
    <cellStyle name="SAPBEXexcGood2 5" xfId="356"/>
    <cellStyle name="SAPBEXexcGood2 6" xfId="357"/>
    <cellStyle name="SAPBEXexcGood3" xfId="358"/>
    <cellStyle name="SAPBEXexcGood3 2" xfId="359"/>
    <cellStyle name="SAPBEXexcGood3 3" xfId="360"/>
    <cellStyle name="SAPBEXexcGood3 4" xfId="361"/>
    <cellStyle name="SAPBEXexcGood3 5" xfId="362"/>
    <cellStyle name="SAPBEXexcGood3 6" xfId="363"/>
    <cellStyle name="SAPBEXfilterDrill" xfId="364"/>
    <cellStyle name="SAPBEXfilterDrill 2" xfId="365"/>
    <cellStyle name="SAPBEXfilterDrill 3" xfId="366"/>
    <cellStyle name="SAPBEXfilterDrill 4" xfId="367"/>
    <cellStyle name="SAPBEXfilterDrill 5" xfId="368"/>
    <cellStyle name="SAPBEXfilterDrill 6" xfId="369"/>
    <cellStyle name="SAPBEXfilterItem" xfId="370"/>
    <cellStyle name="SAPBEXfilterItem 2" xfId="371"/>
    <cellStyle name="SAPBEXfilterItem 3" xfId="372"/>
    <cellStyle name="SAPBEXfilterItem 4" xfId="373"/>
    <cellStyle name="SAPBEXfilterItem 5" xfId="374"/>
    <cellStyle name="SAPBEXfilterItem 6" xfId="375"/>
    <cellStyle name="SAPBEXfilterText" xfId="376"/>
    <cellStyle name="SAPBEXfilterText 2" xfId="377"/>
    <cellStyle name="SAPBEXfilterText 3" xfId="378"/>
    <cellStyle name="SAPBEXfilterText 4" xfId="379"/>
    <cellStyle name="SAPBEXfilterText 5" xfId="380"/>
    <cellStyle name="SAPBEXfilterText 6" xfId="381"/>
    <cellStyle name="SAPBEXformats" xfId="382"/>
    <cellStyle name="SAPBEXformats 2" xfId="383"/>
    <cellStyle name="SAPBEXformats 3" xfId="384"/>
    <cellStyle name="SAPBEXformats 4" xfId="385"/>
    <cellStyle name="SAPBEXformats 5" xfId="386"/>
    <cellStyle name="SAPBEXformats 6" xfId="387"/>
    <cellStyle name="SAPBEXheaderItem" xfId="388"/>
    <cellStyle name="SAPBEXheaderItem 2" xfId="389"/>
    <cellStyle name="SAPBEXheaderItem 3" xfId="390"/>
    <cellStyle name="SAPBEXheaderItem 4" xfId="391"/>
    <cellStyle name="SAPBEXheaderItem 5" xfId="392"/>
    <cellStyle name="SAPBEXheaderItem 6" xfId="393"/>
    <cellStyle name="SAPBEXheaderText" xfId="394"/>
    <cellStyle name="SAPBEXheaderText 2" xfId="395"/>
    <cellStyle name="SAPBEXheaderText 3" xfId="396"/>
    <cellStyle name="SAPBEXheaderText 4" xfId="397"/>
    <cellStyle name="SAPBEXheaderText 5" xfId="398"/>
    <cellStyle name="SAPBEXheaderText 6" xfId="399"/>
    <cellStyle name="SAPBEXHLevel0" xfId="400"/>
    <cellStyle name="SAPBEXHLevel0 2" xfId="401"/>
    <cellStyle name="SAPBEXHLevel0 3" xfId="402"/>
    <cellStyle name="SAPBEXHLevel0 4" xfId="403"/>
    <cellStyle name="SAPBEXHLevel0 5" xfId="404"/>
    <cellStyle name="SAPBEXHLevel0 6" xfId="405"/>
    <cellStyle name="SAPBEXHLevel0 7" xfId="406"/>
    <cellStyle name="SAPBEXHLevel0_7y-отчетная_РЖД_2009_04" xfId="407"/>
    <cellStyle name="SAPBEXHLevel0X" xfId="408"/>
    <cellStyle name="SAPBEXHLevel0X 2" xfId="409"/>
    <cellStyle name="SAPBEXHLevel0X 3" xfId="410"/>
    <cellStyle name="SAPBEXHLevel0X 4" xfId="411"/>
    <cellStyle name="SAPBEXHLevel0X 5" xfId="412"/>
    <cellStyle name="SAPBEXHLevel0X 6" xfId="413"/>
    <cellStyle name="SAPBEXHLevel0X 7" xfId="414"/>
    <cellStyle name="SAPBEXHLevel0X 8" xfId="415"/>
    <cellStyle name="SAPBEXHLevel0X 9" xfId="416"/>
    <cellStyle name="SAPBEXHLevel0X_7-р_Из_Системы" xfId="417"/>
    <cellStyle name="SAPBEXHLevel1" xfId="418"/>
    <cellStyle name="SAPBEXHLevel1 2" xfId="419"/>
    <cellStyle name="SAPBEXHLevel1 3" xfId="420"/>
    <cellStyle name="SAPBEXHLevel1 4" xfId="421"/>
    <cellStyle name="SAPBEXHLevel1 5" xfId="422"/>
    <cellStyle name="SAPBEXHLevel1 6" xfId="423"/>
    <cellStyle name="SAPBEXHLevel1 7" xfId="424"/>
    <cellStyle name="SAPBEXHLevel1_7y-отчетная_РЖД_2009_04" xfId="425"/>
    <cellStyle name="SAPBEXHLevel1X" xfId="426"/>
    <cellStyle name="SAPBEXHLevel1X 2" xfId="427"/>
    <cellStyle name="SAPBEXHLevel1X 3" xfId="428"/>
    <cellStyle name="SAPBEXHLevel1X 4" xfId="429"/>
    <cellStyle name="SAPBEXHLevel1X 5" xfId="430"/>
    <cellStyle name="SAPBEXHLevel1X 6" xfId="431"/>
    <cellStyle name="SAPBEXHLevel1X 7" xfId="432"/>
    <cellStyle name="SAPBEXHLevel1X 8" xfId="433"/>
    <cellStyle name="SAPBEXHLevel1X 9" xfId="434"/>
    <cellStyle name="SAPBEXHLevel1X_7-р_Из_Системы" xfId="435"/>
    <cellStyle name="SAPBEXHLevel2" xfId="436"/>
    <cellStyle name="SAPBEXHLevel2 2" xfId="437"/>
    <cellStyle name="SAPBEXHLevel2 3" xfId="438"/>
    <cellStyle name="SAPBEXHLevel2 4" xfId="439"/>
    <cellStyle name="SAPBEXHLevel2 5" xfId="440"/>
    <cellStyle name="SAPBEXHLevel2 6" xfId="441"/>
    <cellStyle name="SAPBEXHLevel2_Приложение_1_к_7-у-о_2009_Кв_1_ФСТ" xfId="442"/>
    <cellStyle name="SAPBEXHLevel2X" xfId="443"/>
    <cellStyle name="SAPBEXHLevel2X 2" xfId="444"/>
    <cellStyle name="SAPBEXHLevel2X 3" xfId="445"/>
    <cellStyle name="SAPBEXHLevel2X 4" xfId="446"/>
    <cellStyle name="SAPBEXHLevel2X 5" xfId="447"/>
    <cellStyle name="SAPBEXHLevel2X 6" xfId="448"/>
    <cellStyle name="SAPBEXHLevel2X 7" xfId="449"/>
    <cellStyle name="SAPBEXHLevel2X 8" xfId="450"/>
    <cellStyle name="SAPBEXHLevel2X 9" xfId="451"/>
    <cellStyle name="SAPBEXHLevel2X_7-р_Из_Системы" xfId="452"/>
    <cellStyle name="SAPBEXHLevel3" xfId="453"/>
    <cellStyle name="SAPBEXHLevel3 2" xfId="454"/>
    <cellStyle name="SAPBEXHLevel3 3" xfId="455"/>
    <cellStyle name="SAPBEXHLevel3 4" xfId="456"/>
    <cellStyle name="SAPBEXHLevel3 5" xfId="457"/>
    <cellStyle name="SAPBEXHLevel3 6" xfId="458"/>
    <cellStyle name="SAPBEXHLevel3_Приложение_1_к_7-у-о_2009_Кв_1_ФСТ" xfId="459"/>
    <cellStyle name="SAPBEXHLevel3X" xfId="460"/>
    <cellStyle name="SAPBEXHLevel3X 2" xfId="461"/>
    <cellStyle name="SAPBEXHLevel3X 3" xfId="462"/>
    <cellStyle name="SAPBEXHLevel3X 4" xfId="463"/>
    <cellStyle name="SAPBEXHLevel3X 5" xfId="464"/>
    <cellStyle name="SAPBEXHLevel3X 6" xfId="465"/>
    <cellStyle name="SAPBEXHLevel3X 7" xfId="466"/>
    <cellStyle name="SAPBEXHLevel3X 8" xfId="467"/>
    <cellStyle name="SAPBEXHLevel3X 9" xfId="468"/>
    <cellStyle name="SAPBEXHLevel3X_7-р_Из_Системы" xfId="469"/>
    <cellStyle name="SAPBEXinputData" xfId="470"/>
    <cellStyle name="SAPBEXinputData 10" xfId="471"/>
    <cellStyle name="SAPBEXinputData 2" xfId="472"/>
    <cellStyle name="SAPBEXinputData 3" xfId="473"/>
    <cellStyle name="SAPBEXinputData 4" xfId="474"/>
    <cellStyle name="SAPBEXinputData 5" xfId="475"/>
    <cellStyle name="SAPBEXinputData 6" xfId="476"/>
    <cellStyle name="SAPBEXinputData 7" xfId="477"/>
    <cellStyle name="SAPBEXinputData 8" xfId="478"/>
    <cellStyle name="SAPBEXinputData 9" xfId="479"/>
    <cellStyle name="SAPBEXinputData_7-р_Из_Системы" xfId="480"/>
    <cellStyle name="SAPBEXItemHeader" xfId="481"/>
    <cellStyle name="SAPBEXresData" xfId="482"/>
    <cellStyle name="SAPBEXresData 2" xfId="483"/>
    <cellStyle name="SAPBEXresData 3" xfId="484"/>
    <cellStyle name="SAPBEXresData 4" xfId="485"/>
    <cellStyle name="SAPBEXresData 5" xfId="486"/>
    <cellStyle name="SAPBEXresData 6" xfId="487"/>
    <cellStyle name="SAPBEXresDataEmph" xfId="488"/>
    <cellStyle name="SAPBEXresDataEmph 2" xfId="489"/>
    <cellStyle name="SAPBEXresDataEmph 2 2" xfId="490"/>
    <cellStyle name="SAPBEXresDataEmph 3" xfId="491"/>
    <cellStyle name="SAPBEXresDataEmph 3 2" xfId="492"/>
    <cellStyle name="SAPBEXresDataEmph 4" xfId="493"/>
    <cellStyle name="SAPBEXresDataEmph 4 2" xfId="494"/>
    <cellStyle name="SAPBEXresDataEmph 5" xfId="495"/>
    <cellStyle name="SAPBEXresDataEmph 5 2" xfId="496"/>
    <cellStyle name="SAPBEXresDataEmph 6" xfId="497"/>
    <cellStyle name="SAPBEXresDataEmph 6 2" xfId="498"/>
    <cellStyle name="SAPBEXresItem" xfId="499"/>
    <cellStyle name="SAPBEXresItem 2" xfId="500"/>
    <cellStyle name="SAPBEXresItem 3" xfId="501"/>
    <cellStyle name="SAPBEXresItem 4" xfId="502"/>
    <cellStyle name="SAPBEXresItem 5" xfId="503"/>
    <cellStyle name="SAPBEXresItem 6" xfId="504"/>
    <cellStyle name="SAPBEXresItemX" xfId="505"/>
    <cellStyle name="SAPBEXresItemX 2" xfId="506"/>
    <cellStyle name="SAPBEXresItemX 3" xfId="507"/>
    <cellStyle name="SAPBEXresItemX 4" xfId="508"/>
    <cellStyle name="SAPBEXresItemX 5" xfId="509"/>
    <cellStyle name="SAPBEXresItemX 6" xfId="510"/>
    <cellStyle name="SAPBEXstdData" xfId="511"/>
    <cellStyle name="SAPBEXstdData 2" xfId="512"/>
    <cellStyle name="SAPBEXstdData 3" xfId="513"/>
    <cellStyle name="SAPBEXstdData 4" xfId="514"/>
    <cellStyle name="SAPBEXstdData 5" xfId="515"/>
    <cellStyle name="SAPBEXstdData 6" xfId="516"/>
    <cellStyle name="SAPBEXstdData_Приложение_1_к_7-у-о_2009_Кв_1_ФСТ" xfId="517"/>
    <cellStyle name="SAPBEXstdDataEmph" xfId="518"/>
    <cellStyle name="SAPBEXstdDataEmph 2" xfId="519"/>
    <cellStyle name="SAPBEXstdDataEmph 3" xfId="520"/>
    <cellStyle name="SAPBEXstdDataEmph 4" xfId="521"/>
    <cellStyle name="SAPBEXstdDataEmph 5" xfId="522"/>
    <cellStyle name="SAPBEXstdDataEmph 6" xfId="523"/>
    <cellStyle name="SAPBEXstdItem" xfId="524"/>
    <cellStyle name="SAPBEXstdItem 2" xfId="525"/>
    <cellStyle name="SAPBEXstdItem 3" xfId="526"/>
    <cellStyle name="SAPBEXstdItem 4" xfId="527"/>
    <cellStyle name="SAPBEXstdItem 5" xfId="528"/>
    <cellStyle name="SAPBEXstdItem 6" xfId="529"/>
    <cellStyle name="SAPBEXstdItem 7" xfId="530"/>
    <cellStyle name="SAPBEXstdItem_7-р" xfId="531"/>
    <cellStyle name="SAPBEXstdItemX" xfId="532"/>
    <cellStyle name="SAPBEXstdItemX 2" xfId="533"/>
    <cellStyle name="SAPBEXstdItemX 3" xfId="534"/>
    <cellStyle name="SAPBEXstdItemX 4" xfId="535"/>
    <cellStyle name="SAPBEXstdItemX 5" xfId="536"/>
    <cellStyle name="SAPBEXstdItemX 6" xfId="537"/>
    <cellStyle name="SAPBEXtitle" xfId="538"/>
    <cellStyle name="SAPBEXtitle 2" xfId="539"/>
    <cellStyle name="SAPBEXtitle 3" xfId="540"/>
    <cellStyle name="SAPBEXtitle 4" xfId="541"/>
    <cellStyle name="SAPBEXtitle 5" xfId="542"/>
    <cellStyle name="SAPBEXtitle 6" xfId="543"/>
    <cellStyle name="SAPBEXunassignedItem" xfId="544"/>
    <cellStyle name="SAPBEXunassignedItem 2" xfId="545"/>
    <cellStyle name="SAPBEXundefined" xfId="546"/>
    <cellStyle name="SAPBEXundefined 2" xfId="547"/>
    <cellStyle name="SAPBEXundefined 3" xfId="548"/>
    <cellStyle name="SAPBEXundefined 4" xfId="549"/>
    <cellStyle name="SAPBEXundefined 5" xfId="550"/>
    <cellStyle name="SAPBEXundefined 6" xfId="551"/>
    <cellStyle name="Sheet Title" xfId="552"/>
    <cellStyle name="styleColumnTitles" xfId="553"/>
    <cellStyle name="styleDateRange" xfId="554"/>
    <cellStyle name="styleHidden" xfId="555"/>
    <cellStyle name="styleNormal" xfId="556"/>
    <cellStyle name="styleSeriesAttributes" xfId="557"/>
    <cellStyle name="styleSeriesData" xfId="558"/>
    <cellStyle name="styleSeriesDataForecast" xfId="559"/>
    <cellStyle name="styleSeriesDataForecastNA" xfId="560"/>
    <cellStyle name="styleSeriesDataNA" xfId="561"/>
    <cellStyle name="Text Indent A" xfId="562"/>
    <cellStyle name="Text Indent B" xfId="563"/>
    <cellStyle name="Text Indent C" xfId="564"/>
    <cellStyle name="Times New Roman0181000015536870911" xfId="565"/>
    <cellStyle name="Title" xfId="566"/>
    <cellStyle name="Total" xfId="567"/>
    <cellStyle name="Warning Text" xfId="568"/>
    <cellStyle name="Обычный" xfId="0" builtinId="0"/>
    <cellStyle name="Обычный 10" xfId="569"/>
    <cellStyle name="Обычный 11" xfId="570"/>
    <cellStyle name="Обычный 12" xfId="571"/>
    <cellStyle name="Обычный 12 2" xfId="572"/>
    <cellStyle name="Обычный 12_Т-НахВТО-газ-28.09.12" xfId="573"/>
    <cellStyle name="Обычный 13" xfId="574"/>
    <cellStyle name="Обычный 14" xfId="575"/>
    <cellStyle name="Обычный 15" xfId="576"/>
    <cellStyle name="Обычный 16" xfId="577"/>
    <cellStyle name="Обычный 16 2" xfId="578"/>
    <cellStyle name="Обычный 17" xfId="579"/>
    <cellStyle name="Обычный 18" xfId="580"/>
    <cellStyle name="Обычный 19" xfId="581"/>
    <cellStyle name="Обычный 2" xfId="1"/>
    <cellStyle name="Обычный 2 10" xfId="582"/>
    <cellStyle name="Обычный 2 11" xfId="583"/>
    <cellStyle name="Обычный 2 11 2" xfId="584"/>
    <cellStyle name="Обычный 2 11_Т-НахВТО-газ-28.09.12" xfId="585"/>
    <cellStyle name="Обычный 2 12" xfId="586"/>
    <cellStyle name="Обычный 2 12 2" xfId="587"/>
    <cellStyle name="Обычный 2 12_Т-НахВТО-газ-28.09.12" xfId="588"/>
    <cellStyle name="Обычный 2 13" xfId="589"/>
    <cellStyle name="Обычный 2 14" xfId="590"/>
    <cellStyle name="Обычный 2 2" xfId="591"/>
    <cellStyle name="Обычный 2 3" xfId="592"/>
    <cellStyle name="Обычный 2 4" xfId="593"/>
    <cellStyle name="Обычный 2 5" xfId="594"/>
    <cellStyle name="Обычный 2 6" xfId="595"/>
    <cellStyle name="Обычный 2 7" xfId="596"/>
    <cellStyle name="Обычный 2 8" xfId="597"/>
    <cellStyle name="Обычный 2 9" xfId="598"/>
    <cellStyle name="Обычный 2_Т-НахВТО-газ-28.09.12" xfId="599"/>
    <cellStyle name="Обычный 20" xfId="600"/>
    <cellStyle name="Обычный 21" xfId="601"/>
    <cellStyle name="Обычный 22" xfId="602"/>
    <cellStyle name="Обычный 23" xfId="603"/>
    <cellStyle name="Обычный 24" xfId="604"/>
    <cellStyle name="Обычный 25" xfId="2"/>
    <cellStyle name="Обычный 26" xfId="605"/>
    <cellStyle name="Обычный 27" xfId="606"/>
    <cellStyle name="Обычный 28" xfId="607"/>
    <cellStyle name="Обычный 29" xfId="608"/>
    <cellStyle name="Обычный 3" xfId="609"/>
    <cellStyle name="Обычный 3 2" xfId="610"/>
    <cellStyle name="Обычный 3 3" xfId="611"/>
    <cellStyle name="Обычный 3 4" xfId="612"/>
    <cellStyle name="Обычный 3 5" xfId="613"/>
    <cellStyle name="Обычный 3_RZD_2009-2030_macromodel_090518" xfId="614"/>
    <cellStyle name="Обычный 4" xfId="615"/>
    <cellStyle name="Обычный 4 2" xfId="616"/>
    <cellStyle name="Обычный 4 2 2" xfId="617"/>
    <cellStyle name="Обычный 4 2_Т-НахВТО-газ-28.09.12" xfId="618"/>
    <cellStyle name="Обычный 4_ЦФ запрос2008-2009" xfId="619"/>
    <cellStyle name="Обычный 5" xfId="620"/>
    <cellStyle name="Обычный 6" xfId="621"/>
    <cellStyle name="Обычный 7" xfId="622"/>
    <cellStyle name="Обычный 8" xfId="623"/>
    <cellStyle name="Обычный 9" xfId="624"/>
    <cellStyle name="Процентный 10" xfId="625"/>
    <cellStyle name="Процентный 11" xfId="626"/>
    <cellStyle name="Процентный 12" xfId="627"/>
    <cellStyle name="Процентный 13" xfId="628"/>
    <cellStyle name="Процентный 14" xfId="629"/>
    <cellStyle name="Процентный 2" xfId="630"/>
    <cellStyle name="Процентный 2 2" xfId="631"/>
    <cellStyle name="Процентный 2 2 2" xfId="632"/>
    <cellStyle name="Процентный 3" xfId="633"/>
    <cellStyle name="Процентный 4" xfId="634"/>
    <cellStyle name="Процентный 5" xfId="635"/>
    <cellStyle name="Процентный 6" xfId="636"/>
    <cellStyle name="Процентный 7" xfId="637"/>
    <cellStyle name="Процентный 8" xfId="638"/>
    <cellStyle name="Процентный 9" xfId="639"/>
    <cellStyle name="Сверхулин" xfId="640"/>
    <cellStyle name="Стиль 1" xfId="641"/>
    <cellStyle name="Стиль 1 2" xfId="642"/>
    <cellStyle name="Стиль 1 3" xfId="643"/>
    <cellStyle name="Стиль 1 4" xfId="644"/>
    <cellStyle name="Стиль 1 5" xfId="645"/>
    <cellStyle name="Стиль 1 6" xfId="646"/>
    <cellStyle name="Стиль 1 7" xfId="647"/>
    <cellStyle name="Стиль 1_Книга2" xfId="648"/>
    <cellStyle name="ТаблицаТекст" xfId="649"/>
    <cellStyle name="Тысячи [0]_Chart1 (Sales &amp; Costs)" xfId="650"/>
    <cellStyle name="Тысячи_Chart1 (Sales &amp; Costs)" xfId="651"/>
    <cellStyle name="Финансовый [0] 2" xfId="652"/>
    <cellStyle name="Финансовый 10" xfId="653"/>
    <cellStyle name="Финансовый 11" xfId="654"/>
    <cellStyle name="Финансовый 12" xfId="655"/>
    <cellStyle name="Финансовый 13" xfId="656"/>
    <cellStyle name="Финансовый 14" xfId="657"/>
    <cellStyle name="Финансовый 15" xfId="658"/>
    <cellStyle name="Финансовый 16" xfId="659"/>
    <cellStyle name="Финансовый 17" xfId="660"/>
    <cellStyle name="Финансовый 2" xfId="661"/>
    <cellStyle name="Финансовый 2 10" xfId="662"/>
    <cellStyle name="Финансовый 2 2" xfId="663"/>
    <cellStyle name="Финансовый 2 3" xfId="664"/>
    <cellStyle name="Финансовый 2 4" xfId="665"/>
    <cellStyle name="Финансовый 2 5" xfId="666"/>
    <cellStyle name="Финансовый 2 6" xfId="667"/>
    <cellStyle name="Финансовый 2 7" xfId="668"/>
    <cellStyle name="Финансовый 2 8" xfId="669"/>
    <cellStyle name="Финансовый 2 9" xfId="670"/>
    <cellStyle name="Финансовый 3" xfId="671"/>
    <cellStyle name="Финансовый 4" xfId="672"/>
    <cellStyle name="Финансовый 5" xfId="673"/>
    <cellStyle name="Финансовый 6" xfId="674"/>
    <cellStyle name="Финансовый 7" xfId="675"/>
    <cellStyle name="Финансовый 8" xfId="676"/>
    <cellStyle name="Финансовый 9" xfId="6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52;&#1086;&#1080;%20&#1076;&#1086;&#1082;&#1091;&#1084;&#1077;&#1085;&#1090;&#1099;\2009-&#1076;&#1077;&#1092;\&#1072;&#1074;&#1075;&#1091;&#1089;&#1090;\V2008-2011013.04.09%20&#1086;&#1090;&#1095;&#1077;&#1090;-&#1075;&#1072;&#1079;%2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52;&#1086;&#1080;%20&#1076;&#1086;&#1082;&#1091;&#1084;&#1077;&#1085;&#1090;&#1099;\2007-&#1076;&#1077;&#1092;&#1083;\&#1072;&#1087;&#1088;&#1077;&#1083;&#1100;\v%202007-2010%2060207gr2&#1091;&#1090;&#1086;&#1095;&#1085;27.04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FE~1/AppData/Local/Temp/Rar$DI75.8218/&#1089;%20&#1087;&#1086;&#1088;&#1090;&#1072;&#1095;&#1077;&#1074;&#1072;/&#1073;&#1072;&#1079;_40_40_40_40/&#1086;&#1090;&#1095;&#1089;&#1077;&#1085;&#1090;_26_10_%20&#1073;&#1072;&#1079;_&#1086;&#1090;&#1095;%20&#1048;&#1062;&#1055;-&#1076;&#1077;&#1092;&#1083;%203%20&#1082;&#1074;-&#1074;&#1089;&#1077;%20&#1087;&#1086;&#1077;&#1093;&#1072;&#1083;&#1086;_17%20&#1075;&#1086;&#1076;%20&#1082;&#107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FE~1/AppData/Local/Temp/Rar$DI75.8218/&#1089;%20&#1087;&#1086;&#1088;&#1090;&#1072;&#1095;&#1077;&#1074;&#1072;/&#1073;&#1072;&#1079;_40_40_40_40/&#1082;&#1074;16-17_26,10+&#1080;&#1085;&#1092;&#1083;%20&#1082;&#1074;_&#1094;&#1080;&#1092;&#1088;&#10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-veca"/>
      <sheetName val="CPIfood 41"/>
      <sheetName val="df04-07"/>
      <sheetName val="df08-25"/>
      <sheetName val="Мир _цены"/>
      <sheetName val="ИПЦ-2011-41DM"/>
      <sheetName val="41ДМпеч"/>
      <sheetName val="уголь-мазут"/>
      <sheetName val="электро-11"/>
      <sheetName val="пч-25"/>
      <sheetName val="2025-ИПЦ-ЖКХ-жд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2004-2007ОКВЭД"/>
      <sheetName val="def2008-2010"/>
      <sheetName val="Тарэлектроэн."/>
      <sheetName val="Мир _цены"/>
      <sheetName val="Прог ИПЦцепн."/>
      <sheetName val="1999"/>
      <sheetName val="Темпы"/>
      <sheetName val="РасчМЭРТИЦП"/>
      <sheetName val="ИПЦ2002-2004"/>
      <sheetName val="Тарифы газ-энергия 2020"/>
      <sheetName val="Г"/>
      <sheetName val="I"/>
      <sheetName val="def204-2007ОКВЭД"/>
      <sheetName val="def04-2007ОКВЭД"/>
      <sheetName val="def04-007ОКВЭД"/>
      <sheetName val="def04-07ОКВЭ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f13-18-б (2)"/>
      <sheetName val="ИПЦ-баз1"/>
      <sheetName val="ИПЦ-цел4"/>
      <sheetName val="ИПЦ-баз25"/>
      <sheetName val="ЖКХ "/>
      <sheetName val="food-баз"/>
      <sheetName val="1.df13-18-б"/>
      <sheetName val="2.Мир _цен"/>
      <sheetName val="3.электро"/>
      <sheetName val="4.уг-маз"/>
      <sheetName val="5.vec"/>
      <sheetName val="6.ИЦПМЭР"/>
      <sheetName val="1.пч1-СPI"/>
      <sheetName val="3.пч1-кв"/>
      <sheetName val="2.пч1-def"/>
      <sheetName val="1.2030-ИПЦ"/>
      <sheetName val="2.df19-30 "/>
      <sheetName val="3.пч-2030"/>
      <sheetName val="df08-12"/>
      <sheetName val="df04-07"/>
      <sheetName val="деф-2030"/>
      <sheetName val="ИПЦ-без"/>
      <sheetName val="СУ-1-тек-ср"/>
      <sheetName val="Лист1"/>
      <sheetName val="Лист2"/>
      <sheetName val="СУ 17-19-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B60" t="e">
            <v>#DIV/0!</v>
          </cell>
        </row>
        <row r="65">
          <cell r="CA65">
            <v>1.03277078816983</v>
          </cell>
          <cell r="CN65">
            <v>1.0518969630348116</v>
          </cell>
          <cell r="DA65">
            <v>1.1286309452522219</v>
          </cell>
          <cell r="DN65">
            <v>1.0446377086879841</v>
          </cell>
          <cell r="EA65">
            <v>1.0482454653786821</v>
          </cell>
          <cell r="EN65">
            <v>1.0423716740486866</v>
          </cell>
        </row>
        <row r="71">
          <cell r="CA71">
            <v>1.0203320720836242</v>
          </cell>
          <cell r="CN71">
            <v>1.0382309413893456</v>
          </cell>
          <cell r="DA71">
            <v>1.1444234167361653</v>
          </cell>
          <cell r="DN71">
            <v>1.0737596317608074</v>
          </cell>
          <cell r="EA71">
            <v>1.0557743460039788</v>
          </cell>
          <cell r="EN71">
            <v>1.0492277220787505</v>
          </cell>
        </row>
      </sheetData>
      <sheetData sheetId="12">
        <row r="26">
          <cell r="D26">
            <v>8.773806619835895</v>
          </cell>
        </row>
        <row r="44">
          <cell r="B44">
            <v>114.12249325549941</v>
          </cell>
          <cell r="C44">
            <v>111.65603783366993</v>
          </cell>
          <cell r="D44">
            <v>106.84207074595733</v>
          </cell>
          <cell r="E44">
            <v>108.41115670476287</v>
          </cell>
          <cell r="G44">
            <v>106.76736498696356</v>
          </cell>
          <cell r="H44">
            <v>107.83615689932408</v>
          </cell>
          <cell r="I44">
            <v>115.53329840396329</v>
          </cell>
          <cell r="J44">
            <v>107.1209191927522</v>
          </cell>
          <cell r="L44">
            <v>104.01367426142389</v>
          </cell>
        </row>
        <row r="45">
          <cell r="B45">
            <v>113.96373532806724</v>
          </cell>
          <cell r="C45">
            <v>110.68869444879049</v>
          </cell>
          <cell r="D45">
            <v>106.33213274240492</v>
          </cell>
          <cell r="E45">
            <v>108.38725796041986</v>
          </cell>
          <cell r="F45">
            <v>104.97042140545582</v>
          </cell>
          <cell r="G45">
            <v>106.31525253595242</v>
          </cell>
          <cell r="H45">
            <v>107.74197240998484</v>
          </cell>
          <cell r="I45">
            <v>116.59431547441577</v>
          </cell>
          <cell r="J45">
            <v>107.16262005449708</v>
          </cell>
          <cell r="K45">
            <v>105.01894704835773</v>
          </cell>
          <cell r="L45">
            <v>104.26716262941534</v>
          </cell>
        </row>
        <row r="51">
          <cell r="B51">
            <v>114.54045232398475</v>
          </cell>
          <cell r="C51">
            <v>114.51453139439469</v>
          </cell>
          <cell r="D51">
            <v>108.30708946764949</v>
          </cell>
          <cell r="E51">
            <v>108.4362269183658</v>
          </cell>
          <cell r="F51">
            <v>105.40523129814309</v>
          </cell>
          <cell r="G51">
            <v>108.0944046529706</v>
          </cell>
          <cell r="H51">
            <v>108.10915426747196</v>
          </cell>
          <cell r="I51">
            <v>112.43668293237886</v>
          </cell>
          <cell r="J51">
            <v>106.99732252007746</v>
          </cell>
          <cell r="K51">
            <v>103.06053603737186</v>
          </cell>
          <cell r="L51">
            <v>103.22306182656958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6.ИЦПМЭР"/>
      <sheetName val="ИПЦ-баз1"/>
      <sheetName val="ЖКХ "/>
      <sheetName val="1.df13-18-б"/>
      <sheetName val="2.Мир _цен"/>
      <sheetName val="3.электро"/>
      <sheetName val="4.уг-маз"/>
      <sheetName val="5.vec"/>
      <sheetName val="3.пч1-кв"/>
      <sheetName val="2.пч1-def"/>
      <sheetName val="1.2030-ИПЦ"/>
      <sheetName val="2.df19-30 "/>
      <sheetName val="3.пч-2030"/>
      <sheetName val="df08-12"/>
      <sheetName val="df04-07"/>
      <sheetName val="деф-2030"/>
      <sheetName val="ИПЦ-без"/>
      <sheetName val="СУ-1-тек-ср"/>
      <sheetName val="Лист1 (2)"/>
      <sheetName val="Лист2 (2)"/>
      <sheetName val="СУ 17-19-кв"/>
    </sheetNames>
    <sheetDataSet>
      <sheetData sheetId="0"/>
      <sheetData sheetId="1"/>
      <sheetData sheetId="2"/>
      <sheetData sheetId="3">
        <row r="60">
          <cell r="DN60">
            <v>1.0511048888140468</v>
          </cell>
          <cell r="EA60">
            <v>1.0505999726170845</v>
          </cell>
        </row>
        <row r="63">
          <cell r="DD63">
            <v>1.008850661969205</v>
          </cell>
          <cell r="DG63">
            <v>1.0435108594576366</v>
          </cell>
          <cell r="DJ63">
            <v>1.0009143690802864</v>
          </cell>
          <cell r="DM63">
            <v>0.99752841539999204</v>
          </cell>
          <cell r="DQ63">
            <v>1.0137688252002366</v>
          </cell>
          <cell r="DT63">
            <v>1.0135793803428068</v>
          </cell>
          <cell r="DW63">
            <v>1.0275860209469256</v>
          </cell>
          <cell r="DZ63">
            <v>0.99499866646704316</v>
          </cell>
        </row>
        <row r="64">
          <cell r="DD64">
            <v>1.026340412336147</v>
          </cell>
          <cell r="DG64">
            <v>1.0573618301743979</v>
          </cell>
          <cell r="DJ64">
            <v>1.0415445966497172</v>
          </cell>
          <cell r="DQ64">
            <v>1.0562290420817189</v>
          </cell>
          <cell r="DT64">
            <v>1.0259327617632015</v>
          </cell>
          <cell r="DW64">
            <v>1.053271085905227</v>
          </cell>
        </row>
        <row r="65">
          <cell r="CA65">
            <v>1.03277078816983</v>
          </cell>
          <cell r="CN65">
            <v>1.0518969630348116</v>
          </cell>
          <cell r="DA65">
            <v>1.1286309452522219</v>
          </cell>
          <cell r="DN65">
            <v>1.0446377086879841</v>
          </cell>
          <cell r="EA65">
            <v>1.0478378522721679</v>
          </cell>
          <cell r="EN65">
            <v>1.0413353670687133</v>
          </cell>
        </row>
        <row r="66">
          <cell r="DN66">
            <v>1.0615604523904538</v>
          </cell>
          <cell r="EA66">
            <v>1.0622527623104765</v>
          </cell>
        </row>
        <row r="69">
          <cell r="DD69">
            <v>1.0262578791870489</v>
          </cell>
          <cell r="DG69">
            <v>1.0238230469937362</v>
          </cell>
          <cell r="DJ69">
            <v>1.0074115267421344</v>
          </cell>
          <cell r="DM69">
            <v>1.002897177484273</v>
          </cell>
          <cell r="DQ69">
            <v>1.0268929737425805</v>
          </cell>
          <cell r="DT69">
            <v>1.012284986541105</v>
          </cell>
          <cell r="DW69">
            <v>1.0126443530242135</v>
          </cell>
          <cell r="DZ69">
            <v>1.0091203070886952</v>
          </cell>
        </row>
        <row r="70">
          <cell r="DD70">
            <v>1.0625871640873734</v>
          </cell>
          <cell r="DG70">
            <v>1.0948823771740459</v>
          </cell>
          <cell r="DJ70">
            <v>1.0653079064359365</v>
          </cell>
          <cell r="DQ70">
            <v>1.0622173937668409</v>
          </cell>
          <cell r="DT70">
            <v>1.0502466449747472</v>
          </cell>
          <cell r="DW70">
            <v>1.0557019709270539</v>
          </cell>
        </row>
        <row r="71">
          <cell r="CA71">
            <v>1.0203320720836242</v>
          </cell>
          <cell r="CN71">
            <v>1.0382309413893456</v>
          </cell>
          <cell r="DA71">
            <v>1.1444234167361653</v>
          </cell>
          <cell r="DN71">
            <v>1.0737596317608074</v>
          </cell>
          <cell r="EA71">
            <v>1.0575538719670043</v>
          </cell>
          <cell r="EN71">
            <v>1.0476719535751262</v>
          </cell>
        </row>
      </sheetData>
      <sheetData sheetId="4">
        <row r="349">
          <cell r="P349">
            <v>107.43274038731954</v>
          </cell>
        </row>
      </sheetData>
      <sheetData sheetId="5"/>
      <sheetData sheetId="6">
        <row r="11">
          <cell r="AU11">
            <v>1.0615428495953867</v>
          </cell>
          <cell r="BK11">
            <v>1.0537040214962898</v>
          </cell>
          <cell r="CA11">
            <v>1.0577130946495028</v>
          </cell>
          <cell r="CP11">
            <v>1.0533668942250585</v>
          </cell>
          <cell r="DF11">
            <v>1.0436292502085358</v>
          </cell>
          <cell r="FH11">
            <v>1.1053269848897564</v>
          </cell>
          <cell r="GM11">
            <v>1.0539586182034726</v>
          </cell>
          <cell r="IA11">
            <v>1.0534238836098282</v>
          </cell>
          <cell r="JK11">
            <v>1.0653564554107253</v>
          </cell>
          <cell r="LA11">
            <v>1.051737520998822</v>
          </cell>
          <cell r="LW11">
            <v>1.0436823677977964</v>
          </cell>
        </row>
        <row r="12">
          <cell r="AU12">
            <v>1.0510289420262111</v>
          </cell>
          <cell r="BK12">
            <v>1.0945737445119188</v>
          </cell>
          <cell r="CA12">
            <v>0.99191366158446359</v>
          </cell>
          <cell r="CP12">
            <v>1.0237756108650393</v>
          </cell>
          <cell r="DF12">
            <v>1.0258698270018893</v>
          </cell>
          <cell r="FH12">
            <v>1.0586610616520804</v>
          </cell>
          <cell r="GM12">
            <v>1.0451838122792496</v>
          </cell>
          <cell r="IA12">
            <v>1.1090799206293251</v>
          </cell>
          <cell r="JK12">
            <v>0.97620216464171494</v>
          </cell>
          <cell r="LA12">
            <v>1.02439507815054</v>
          </cell>
          <cell r="LW12">
            <v>1.0254315163846468</v>
          </cell>
        </row>
        <row r="13">
          <cell r="AU13">
            <v>1.0599965002378189</v>
          </cell>
          <cell r="BK13">
            <v>1.0908807749299363</v>
          </cell>
          <cell r="CA13">
            <v>0.98015944901338292</v>
          </cell>
          <cell r="CP13">
            <v>1.0148650371894918</v>
          </cell>
          <cell r="DF13">
            <v>1.0219392447342011</v>
          </cell>
          <cell r="FH13">
            <v>1.0661375605381627</v>
          </cell>
          <cell r="GM13">
            <v>1.0449466271291099</v>
          </cell>
          <cell r="IA13">
            <v>1.1075078724775944</v>
          </cell>
          <cell r="JK13">
            <v>0.95350569426616882</v>
          </cell>
          <cell r="LA13">
            <v>1.0190482886502683</v>
          </cell>
          <cell r="LW13">
            <v>1.0224796485457008</v>
          </cell>
        </row>
        <row r="14">
          <cell r="AU14">
            <v>1.0894322457225465</v>
          </cell>
          <cell r="BK14">
            <v>1.0899055425390838</v>
          </cell>
          <cell r="CA14">
            <v>0.97236989512179173</v>
          </cell>
          <cell r="CP14">
            <v>1.0111399034884445</v>
          </cell>
          <cell r="DF14">
            <v>1.0194928353288784</v>
          </cell>
          <cell r="FH14">
            <v>1.0764727524091335</v>
          </cell>
          <cell r="GM14">
            <v>1.0485608401459905</v>
          </cell>
          <cell r="IA14">
            <v>1.1004696318155316</v>
          </cell>
          <cell r="JK14">
            <v>0.95019537693423572</v>
          </cell>
          <cell r="LA14">
            <v>1.0163713242741887</v>
          </cell>
          <cell r="LW14">
            <v>1.0214721337609853</v>
          </cell>
        </row>
        <row r="17">
          <cell r="AU17">
            <v>1.0961247592470782</v>
          </cell>
          <cell r="BK17">
            <v>1.0995595775863471</v>
          </cell>
          <cell r="CA17">
            <v>0.96738717508544259</v>
          </cell>
          <cell r="CP17">
            <v>1.0114475102095106</v>
          </cell>
          <cell r="DF17">
            <v>1.016525270409633</v>
          </cell>
          <cell r="FH17">
            <v>1.0589011313766516</v>
          </cell>
          <cell r="GM17">
            <v>1.0668987907616578</v>
          </cell>
          <cell r="IA17">
            <v>1.1016469780143741</v>
          </cell>
          <cell r="JK17">
            <v>0.94932879687351646</v>
          </cell>
          <cell r="LA17">
            <v>1.0152915253697252</v>
          </cell>
          <cell r="LW17">
            <v>1.0195244662536174</v>
          </cell>
        </row>
        <row r="18">
          <cell r="AU18">
            <v>1.0989250414095255</v>
          </cell>
          <cell r="BK18">
            <v>1.0433542828240259</v>
          </cell>
          <cell r="CA18">
            <v>0.91985274984553667</v>
          </cell>
          <cell r="CP18">
            <v>1.00739749382341</v>
          </cell>
          <cell r="DF18">
            <v>1.0150168073617485</v>
          </cell>
          <cell r="FH18">
            <v>1.1282879314586143</v>
          </cell>
          <cell r="GM18">
            <v>1.1125375228401335</v>
          </cell>
          <cell r="IA18">
            <v>1.0183244358035066</v>
          </cell>
          <cell r="JK18">
            <v>0.98163882425944016</v>
          </cell>
          <cell r="LA18">
            <v>1.0054810284983897</v>
          </cell>
          <cell r="LW18">
            <v>1.0160423179207754</v>
          </cell>
        </row>
        <row r="23">
          <cell r="AU23">
            <v>0.99368921726583159</v>
          </cell>
          <cell r="BK23">
            <v>1.1590844386135117</v>
          </cell>
          <cell r="CA23">
            <v>1.0572616457805812</v>
          </cell>
          <cell r="CP23">
            <v>1.026029970205371</v>
          </cell>
          <cell r="DF23">
            <v>1.0314250657801753</v>
          </cell>
          <cell r="FH23">
            <v>0.93075918530538715</v>
          </cell>
          <cell r="GM23">
            <v>0.99339106092653651</v>
          </cell>
          <cell r="IA23">
            <v>1.2087677885146537</v>
          </cell>
          <cell r="JK23">
            <v>0.98969323555049882</v>
          </cell>
          <cell r="LA23">
            <v>1.0262567493875976</v>
          </cell>
          <cell r="LW23">
            <v>1.0340995049482868</v>
          </cell>
        </row>
        <row r="25">
          <cell r="AU25">
            <v>0.9887538017554709</v>
          </cell>
          <cell r="BK25">
            <v>1.1984724340387023</v>
          </cell>
          <cell r="CA25">
            <v>1.0724769244936894</v>
          </cell>
          <cell r="CP25">
            <v>1.0645733771979329</v>
          </cell>
          <cell r="DF25">
            <v>1.0463585446856956</v>
          </cell>
          <cell r="FH25">
            <v>1.0024225231659447</v>
          </cell>
          <cell r="GM25">
            <v>1.0477814595630481</v>
          </cell>
          <cell r="IA25">
            <v>1.1336482616649342</v>
          </cell>
          <cell r="JK25">
            <v>1.1585508841336036</v>
          </cell>
          <cell r="LA25">
            <v>1.0598616587529734</v>
          </cell>
          <cell r="LW25">
            <v>1.0436863123510258</v>
          </cell>
        </row>
        <row r="26">
          <cell r="AU26">
            <v>0.98487076281723018</v>
          </cell>
          <cell r="BK26">
            <v>1.2210333777580344</v>
          </cell>
          <cell r="CA26">
            <v>1.0559792948887512</v>
          </cell>
          <cell r="CP26">
            <v>1.0690750840529426</v>
          </cell>
          <cell r="DF26">
            <v>1.0468752261161554</v>
          </cell>
          <cell r="FH26">
            <v>0.94308215774136872</v>
          </cell>
          <cell r="GM26">
            <v>1.0243622172747511</v>
          </cell>
          <cell r="IA26">
            <v>1.1482512456481722</v>
          </cell>
          <cell r="JK26">
            <v>1.1171998831213013</v>
          </cell>
          <cell r="LA26">
            <v>1.0625077643060106</v>
          </cell>
          <cell r="LW26">
            <v>1.0438337381099254</v>
          </cell>
        </row>
        <row r="27">
          <cell r="AU27">
            <v>1.0016214866675976</v>
          </cell>
          <cell r="BK27">
            <v>1.1407157217874853</v>
          </cell>
          <cell r="CA27">
            <v>1.0852741091655911</v>
          </cell>
          <cell r="CP27">
            <v>1.0541569147562286</v>
          </cell>
          <cell r="DF27">
            <v>1.0452703278613473</v>
          </cell>
          <cell r="FH27">
            <v>1.1190872483869989</v>
          </cell>
          <cell r="GM27">
            <v>1.0979090142397694</v>
          </cell>
          <cell r="IA27">
            <v>1.1147469410163338</v>
          </cell>
          <cell r="JK27">
            <v>1.223460214589714</v>
          </cell>
          <cell r="LA27">
            <v>1.0561633441361782</v>
          </cell>
          <cell r="LW27">
            <v>1.0434782007989507</v>
          </cell>
        </row>
        <row r="28">
          <cell r="AU28">
            <v>1.060830557687535</v>
          </cell>
          <cell r="BK28">
            <v>1.141334327643061</v>
          </cell>
          <cell r="CA28">
            <v>1.0388165900766413</v>
          </cell>
          <cell r="CP28">
            <v>1.045066162530093</v>
          </cell>
          <cell r="DF28">
            <v>1.0390137266384685</v>
          </cell>
          <cell r="FH28">
            <v>1.0589180672602319</v>
          </cell>
          <cell r="GM28">
            <v>1.0832537293546525</v>
          </cell>
          <cell r="IA28">
            <v>1.1660470188752114</v>
          </cell>
          <cell r="JK28">
            <v>1.0480642046603752</v>
          </cell>
          <cell r="LA28">
            <v>1.0412127652495464</v>
          </cell>
          <cell r="LW28">
            <v>1.0509309369281099</v>
          </cell>
        </row>
        <row r="29">
          <cell r="AU29">
            <v>1.0506625916391095</v>
          </cell>
          <cell r="BK29">
            <v>1.2761672871686141</v>
          </cell>
          <cell r="CA29">
            <v>1.0850916424319776</v>
          </cell>
          <cell r="CP29">
            <v>1.0754949036169692</v>
          </cell>
          <cell r="DF29">
            <v>1.0494276634150428</v>
          </cell>
          <cell r="FH29">
            <v>0.96118477875979835</v>
          </cell>
          <cell r="GM29">
            <v>1.1127142969114607</v>
          </cell>
          <cell r="IA29">
            <v>1.2489774372748512</v>
          </cell>
          <cell r="JK29">
            <v>1.019920370802921</v>
          </cell>
          <cell r="LA29">
            <v>1.0424516133180051</v>
          </cell>
          <cell r="LW29">
            <v>1.0451144218731161</v>
          </cell>
        </row>
        <row r="31">
          <cell r="AU31">
            <v>1.0443472777658636</v>
          </cell>
          <cell r="BK31">
            <v>1.1995745061929812</v>
          </cell>
          <cell r="CA31">
            <v>1.0958855501804974</v>
          </cell>
          <cell r="CP31">
            <v>1.0801630224927283</v>
          </cell>
          <cell r="DF31">
            <v>1.0436861023291222</v>
          </cell>
          <cell r="FH31">
            <v>0.99026918462900915</v>
          </cell>
          <cell r="GM31">
            <v>1.0967172389946207</v>
          </cell>
          <cell r="IA31">
            <v>1.1659816556781695</v>
          </cell>
          <cell r="JK31">
            <v>1.0423646810064215</v>
          </cell>
          <cell r="LA31">
            <v>1.0452737042156839</v>
          </cell>
          <cell r="LW31">
            <v>1.0454992282368603</v>
          </cell>
        </row>
        <row r="36">
          <cell r="AU36">
            <v>1.0899966620657748</v>
          </cell>
          <cell r="BK36">
            <v>1.5450272681971062</v>
          </cell>
          <cell r="CA36">
            <v>1.0622296290795288</v>
          </cell>
          <cell r="CP36">
            <v>1.0481161949106419</v>
          </cell>
          <cell r="DF36">
            <v>1.0553093723977658</v>
          </cell>
          <cell r="FH36">
            <v>0.94812532247717274</v>
          </cell>
          <cell r="GM36">
            <v>1.1737683439911519</v>
          </cell>
          <cell r="IA36">
            <v>1.3318482996086785</v>
          </cell>
          <cell r="JK36">
            <v>0.96942495830795372</v>
          </cell>
          <cell r="LA36">
            <v>1.0305277118127787</v>
          </cell>
          <cell r="LW36">
            <v>1.0393069285214425</v>
          </cell>
        </row>
        <row r="37">
          <cell r="AU37">
            <v>1.0190385512781031</v>
          </cell>
          <cell r="BK37">
            <v>1.1273088143341881</v>
          </cell>
          <cell r="CA37">
            <v>1.0331193336337339</v>
          </cell>
          <cell r="CP37">
            <v>1.0638773972109201</v>
          </cell>
          <cell r="DF37">
            <v>1.0576791134771601</v>
          </cell>
          <cell r="FH37">
            <v>0.94161327476886725</v>
          </cell>
          <cell r="GM37">
            <v>1.023313343116484</v>
          </cell>
          <cell r="IA37">
            <v>1.257040110966734</v>
          </cell>
          <cell r="JK37">
            <v>1.0599673874827655</v>
          </cell>
          <cell r="LA37">
            <v>1.0552045126012413</v>
          </cell>
          <cell r="LW37">
            <v>1.0529429488493218</v>
          </cell>
        </row>
        <row r="38">
          <cell r="AU38">
            <v>1.0569071056350814</v>
          </cell>
          <cell r="BK38">
            <v>1.1733623846175028</v>
          </cell>
          <cell r="CA38">
            <v>1.0503988622368723</v>
          </cell>
          <cell r="CP38">
            <v>1.0212647139118414</v>
          </cell>
          <cell r="DF38">
            <v>1.0281714973199005</v>
          </cell>
          <cell r="FH38">
            <v>0.96466931944221312</v>
          </cell>
          <cell r="GM38">
            <v>1.0690827419279003</v>
          </cell>
          <cell r="IA38">
            <v>1.1818553146212414</v>
          </cell>
          <cell r="JK38">
            <v>1.0197544866750394</v>
          </cell>
          <cell r="LA38">
            <v>1.0234715560617964</v>
          </cell>
          <cell r="LW38">
            <v>1.029543851044463</v>
          </cell>
        </row>
        <row r="42">
          <cell r="AU42">
            <v>1.0362613530947822</v>
          </cell>
          <cell r="BK42">
            <v>1.138417156228906</v>
          </cell>
          <cell r="CA42">
            <v>1.0932016874813868</v>
          </cell>
          <cell r="CP42">
            <v>1.0645917077854148</v>
          </cell>
          <cell r="DF42">
            <v>1.057384671644594</v>
          </cell>
          <cell r="FH42">
            <v>1.0679840411621897</v>
          </cell>
          <cell r="GM42">
            <v>0.98852240470332131</v>
          </cell>
          <cell r="IA42">
            <v>1.1215662278360585</v>
          </cell>
          <cell r="JK42">
            <v>1.0821316886904637</v>
          </cell>
          <cell r="LA42">
            <v>1.0680484916832342</v>
          </cell>
          <cell r="LW42">
            <v>1.0573280415985442</v>
          </cell>
        </row>
        <row r="49">
          <cell r="AU49">
            <v>1.0269056047090539</v>
          </cell>
          <cell r="BK49">
            <v>1.0934828622231882</v>
          </cell>
          <cell r="CA49">
            <v>1.0439064848094246</v>
          </cell>
          <cell r="CP49">
            <v>1.0415743726982831</v>
          </cell>
          <cell r="DF49">
            <v>1.0354806576939219</v>
          </cell>
          <cell r="FH49">
            <v>0.97627388796508974</v>
          </cell>
          <cell r="GM49">
            <v>1.185928867087523</v>
          </cell>
          <cell r="IA49">
            <v>1.1663594635939987</v>
          </cell>
          <cell r="JK49">
            <v>1.0704840562737321</v>
          </cell>
          <cell r="LA49">
            <v>1.0376741124349844</v>
          </cell>
          <cell r="LW49">
            <v>1.0354152904837985</v>
          </cell>
        </row>
        <row r="50">
          <cell r="AU50">
            <v>1.0083080204669574</v>
          </cell>
          <cell r="BK50">
            <v>1.2280340168139465</v>
          </cell>
          <cell r="CA50">
            <v>1.1222756908195202</v>
          </cell>
          <cell r="CP50">
            <v>1.0397971454455917</v>
          </cell>
          <cell r="DF50">
            <v>1.0408624332641379</v>
          </cell>
          <cell r="FH50">
            <v>1.091000408942326</v>
          </cell>
          <cell r="GM50">
            <v>1.0917984761185671</v>
          </cell>
          <cell r="IA50">
            <v>1.3290858619317609</v>
          </cell>
          <cell r="JK50">
            <v>1.1130115337178037</v>
          </cell>
          <cell r="LA50">
            <v>1.037484673944314</v>
          </cell>
          <cell r="LW50">
            <v>1.0398045670657401</v>
          </cell>
        </row>
        <row r="52">
          <cell r="AU52">
            <v>1.0110987068990904</v>
          </cell>
          <cell r="BK52">
            <v>1.0475426480882855</v>
          </cell>
          <cell r="CA52">
            <v>1.043709844375188</v>
          </cell>
          <cell r="CP52">
            <v>1.050585267795253</v>
          </cell>
          <cell r="DF52">
            <v>1.0533128081474796</v>
          </cell>
          <cell r="FH52">
            <v>1.0900842288222699</v>
          </cell>
          <cell r="GM52">
            <v>1.005542631454277</v>
          </cell>
          <cell r="IA52">
            <v>1.0396399067222153</v>
          </cell>
          <cell r="JK52">
            <v>1.0941153590616521</v>
          </cell>
          <cell r="JM52">
            <v>1.1344618990200992</v>
          </cell>
          <cell r="JN52">
            <v>1.084392455184733</v>
          </cell>
          <cell r="LA52">
            <v>1.0517708140732729</v>
          </cell>
          <cell r="LW52">
            <v>1.0553314432612897</v>
          </cell>
        </row>
        <row r="53">
          <cell r="AU53">
            <v>1.0334647151263441</v>
          </cell>
          <cell r="BK53">
            <v>1.1451664217623176</v>
          </cell>
          <cell r="CA53">
            <v>1.1031330973424156</v>
          </cell>
          <cell r="CP53">
            <v>1.0450940367175925</v>
          </cell>
          <cell r="DF53">
            <v>1.0419455180529857</v>
          </cell>
          <cell r="FH53">
            <v>1.0494274587974066</v>
          </cell>
          <cell r="GM53">
            <v>1.0608061973613774</v>
          </cell>
          <cell r="IA53">
            <v>1.2069049755303671</v>
          </cell>
          <cell r="JK53">
            <v>1.0282950099762387</v>
          </cell>
          <cell r="LA53">
            <v>1.0413212531170271</v>
          </cell>
          <cell r="LW53">
            <v>1.0415532275033539</v>
          </cell>
        </row>
        <row r="56">
          <cell r="AU56">
            <v>1.0842832026352125</v>
          </cell>
          <cell r="BK56">
            <v>1.1857214265562666</v>
          </cell>
          <cell r="CA56">
            <v>1.0699189224125021</v>
          </cell>
          <cell r="CP56">
            <v>1.0562913110645551</v>
          </cell>
          <cell r="DF56">
            <v>1.0426015893762262</v>
          </cell>
          <cell r="FH56">
            <v>1.0722268034694407</v>
          </cell>
          <cell r="GM56">
            <v>1.1096674109899634</v>
          </cell>
          <cell r="IA56">
            <v>1.1923016595736393</v>
          </cell>
          <cell r="JK56">
            <v>1.0745891145910615</v>
          </cell>
          <cell r="LA56">
            <v>1.0557937056925559</v>
          </cell>
          <cell r="LW56">
            <v>1.0426302499799591</v>
          </cell>
        </row>
        <row r="63">
          <cell r="FH63">
            <v>1.1391573999749096</v>
          </cell>
          <cell r="GM63">
            <v>1.2120245124540787</v>
          </cell>
          <cell r="IA63">
            <v>1.4718861806488213</v>
          </cell>
          <cell r="JK63">
            <v>1.0054098640892961</v>
          </cell>
          <cell r="LA63">
            <v>1.0358170374088962</v>
          </cell>
          <cell r="LW63">
            <v>1.0446531396104501</v>
          </cell>
        </row>
        <row r="65">
          <cell r="FH65">
            <v>1.0627746355842813</v>
          </cell>
        </row>
        <row r="66">
          <cell r="AU66">
            <v>1.0605956571348987</v>
          </cell>
          <cell r="BK66">
            <v>1.124561135190244</v>
          </cell>
          <cell r="CA66">
            <v>1.0320867452196705</v>
          </cell>
          <cell r="CP66">
            <v>1.0449824194742661</v>
          </cell>
          <cell r="DF66">
            <v>1.0361073928105251</v>
          </cell>
          <cell r="GM66">
            <v>1.0711478195895907</v>
          </cell>
          <cell r="IA66">
            <v>1.1399524865514401</v>
          </cell>
          <cell r="JK66">
            <v>1.024289020725542</v>
          </cell>
          <cell r="LA66">
            <v>1.0376786245729368</v>
          </cell>
          <cell r="LW66">
            <v>1.0443209081509093</v>
          </cell>
        </row>
        <row r="69">
          <cell r="AU69">
            <v>1.043282120611905</v>
          </cell>
          <cell r="BK69">
            <v>1.0552392836282911</v>
          </cell>
          <cell r="CA69">
            <v>1.0415088529673291</v>
          </cell>
          <cell r="CP69">
            <v>1.0454015373793473</v>
          </cell>
          <cell r="DF69">
            <v>1.049374418716267</v>
          </cell>
          <cell r="ES69">
            <v>1.0119548077931069</v>
          </cell>
          <cell r="GM69">
            <v>1.0635096299962381</v>
          </cell>
          <cell r="IA69">
            <v>1.0495286413182028</v>
          </cell>
          <cell r="JK69">
            <v>1.0500796699174444</v>
          </cell>
          <cell r="LA69">
            <v>1.051294086666847</v>
          </cell>
          <cell r="LW69">
            <v>1.0519041938754927</v>
          </cell>
        </row>
        <row r="72">
          <cell r="ES72">
            <v>1.0440097516452456</v>
          </cell>
          <cell r="GM72">
            <v>1.1317413620832053</v>
          </cell>
          <cell r="IA72">
            <v>1.1350085035459252</v>
          </cell>
          <cell r="JK72">
            <v>1.0216988906004045</v>
          </cell>
          <cell r="LA72">
            <v>1.0433190680089057</v>
          </cell>
          <cell r="LW72">
            <v>1.045328578384995</v>
          </cell>
        </row>
        <row r="74">
          <cell r="ES74">
            <v>1.0544363633662397</v>
          </cell>
          <cell r="GM74">
            <v>1.1042028950541132</v>
          </cell>
          <cell r="IA74">
            <v>1.1786684866749739</v>
          </cell>
          <cell r="JK74">
            <v>1.0377497509947853</v>
          </cell>
          <cell r="LA74">
            <v>1.042004126135748</v>
          </cell>
          <cell r="LW74">
            <v>1.0463029957449514</v>
          </cell>
        </row>
        <row r="75">
          <cell r="AU75">
            <v>1.1489047253240581</v>
          </cell>
          <cell r="BK75">
            <v>1.1109841190337046</v>
          </cell>
          <cell r="CA75">
            <v>0.98838602478768156</v>
          </cell>
          <cell r="CP75">
            <v>1.0544459105332256</v>
          </cell>
          <cell r="DF75">
            <v>1.0417577331042533</v>
          </cell>
          <cell r="ES75">
            <v>1.0322929682139381</v>
          </cell>
          <cell r="GM75">
            <v>1.1623149511612119</v>
          </cell>
          <cell r="IA75">
            <v>1.0880097791981025</v>
          </cell>
          <cell r="JK75">
            <v>1.0026912392253391</v>
          </cell>
          <cell r="LA75">
            <v>1.0449556240196027</v>
          </cell>
          <cell r="LW75">
            <v>1.044100546389708</v>
          </cell>
        </row>
        <row r="80">
          <cell r="AU80">
            <v>1.0105882338131056</v>
          </cell>
          <cell r="BK80">
            <v>1.1138585039549798</v>
          </cell>
          <cell r="CA80">
            <v>1.0827232422240265</v>
          </cell>
          <cell r="CP80">
            <v>1.0575168170745879</v>
          </cell>
          <cell r="DF80">
            <v>1.0429802872260845</v>
          </cell>
          <cell r="ES80">
            <v>1.0650236627646681</v>
          </cell>
          <cell r="GM80">
            <v>1.0594854233985302</v>
          </cell>
          <cell r="IA80">
            <v>1.0875933420020987</v>
          </cell>
          <cell r="JK80">
            <v>1.0837081643311441</v>
          </cell>
          <cell r="LA80">
            <v>1.0471910206889394</v>
          </cell>
          <cell r="LW80">
            <v>1.0369581072840655</v>
          </cell>
        </row>
        <row r="93">
          <cell r="ES93">
            <v>1.0660627988424312</v>
          </cell>
          <cell r="GM93">
            <v>1.0759807115972799</v>
          </cell>
          <cell r="IA93">
            <v>1.1625926817198615</v>
          </cell>
          <cell r="JK93">
            <v>1.0739650453317311</v>
          </cell>
          <cell r="LA93">
            <v>1.0503336696749723</v>
          </cell>
          <cell r="LW93">
            <v>1.0441470631864085</v>
          </cell>
        </row>
        <row r="94">
          <cell r="ES94">
            <v>1.0760854984286099</v>
          </cell>
          <cell r="GM94">
            <v>1.0659785592612876</v>
          </cell>
          <cell r="IA94">
            <v>1.0904068146382544</v>
          </cell>
          <cell r="JK94">
            <v>1.0661298535173158</v>
          </cell>
          <cell r="LA94">
            <v>1.0322818539684699</v>
          </cell>
          <cell r="LW94">
            <v>1.0325484872709221</v>
          </cell>
        </row>
        <row r="95">
          <cell r="ES95">
            <v>1.0600609794545253</v>
          </cell>
          <cell r="GM95">
            <v>1.0494784312018355</v>
          </cell>
          <cell r="IA95">
            <v>1.1433599958770295</v>
          </cell>
          <cell r="JK95">
            <v>1.0805258616460844</v>
          </cell>
          <cell r="LA95">
            <v>1.0537851978635684</v>
          </cell>
          <cell r="LW95">
            <v>1.0440181553429031</v>
          </cell>
        </row>
      </sheetData>
      <sheetData sheetId="7"/>
      <sheetData sheetId="8"/>
      <sheetData sheetId="9">
        <row r="18">
          <cell r="AL18">
            <v>130.5830159730159</v>
          </cell>
          <cell r="AZ18">
            <v>103.02640044548102</v>
          </cell>
          <cell r="BN18">
            <v>105.82852955478366</v>
          </cell>
          <cell r="CB18">
            <v>131.09600151235102</v>
          </cell>
          <cell r="CP18">
            <v>110.59122989564978</v>
          </cell>
          <cell r="DD18">
            <v>106.64752246267371</v>
          </cell>
          <cell r="DR18">
            <v>104.46545034838184</v>
          </cell>
          <cell r="EF18">
            <v>100.19288522668894</v>
          </cell>
          <cell r="ET18">
            <v>100.86803029815847</v>
          </cell>
          <cell r="FH18">
            <v>104.20270476714657</v>
          </cell>
          <cell r="FV18">
            <v>104.31611343966847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>
            <v>1.2005740497773429</v>
          </cell>
          <cell r="AQ11">
            <v>1.1601149916442179</v>
          </cell>
          <cell r="BE11">
            <v>1.1338123541211855</v>
          </cell>
          <cell r="BS11">
            <v>1.0079939269435962</v>
          </cell>
          <cell r="CG11">
            <v>1.0992302408016885</v>
          </cell>
          <cell r="CQ11">
            <v>1.1858824545880202</v>
          </cell>
          <cell r="DY11">
            <v>1.226157192751957</v>
          </cell>
          <cell r="FH11">
            <v>114.14369011252357</v>
          </cell>
          <cell r="GN11">
            <v>1.1146422834118928</v>
          </cell>
          <cell r="HZ11">
            <v>1.0142101631019209</v>
          </cell>
        </row>
        <row r="12">
          <cell r="C12">
            <v>0.80224545727681473</v>
          </cell>
          <cell r="AQ12">
            <v>1.1744607669999516</v>
          </cell>
          <cell r="BE12">
            <v>1.3172484418732178</v>
          </cell>
          <cell r="BS12">
            <v>1.209602615657255</v>
          </cell>
          <cell r="CG12">
            <v>1.0583259429409924</v>
          </cell>
          <cell r="CQ12">
            <v>1.1638412711241097</v>
          </cell>
          <cell r="DY12">
            <v>0.9704125938262026</v>
          </cell>
          <cell r="FH12">
            <v>118.68163389236437</v>
          </cell>
          <cell r="GN12">
            <v>1.2594372892692864</v>
          </cell>
          <cell r="HZ12">
            <v>1.0979600441877042</v>
          </cell>
        </row>
        <row r="13">
          <cell r="C13">
            <v>0.80061946480751112</v>
          </cell>
          <cell r="AQ13">
            <v>1.183367704824638</v>
          </cell>
          <cell r="BE13">
            <v>1.3280098425364435</v>
          </cell>
          <cell r="BS13">
            <v>1.2366108392080633</v>
          </cell>
          <cell r="CG13">
            <v>1.0587655451670959</v>
          </cell>
          <cell r="CQ13">
            <v>1.1615586408065979</v>
          </cell>
          <cell r="DY13">
            <v>0.78718629736395629</v>
          </cell>
          <cell r="FH13">
            <v>116.776826630538</v>
          </cell>
          <cell r="GN13">
            <v>1.2605761499215113</v>
          </cell>
          <cell r="HZ13">
            <v>1.1083821682404702</v>
          </cell>
        </row>
        <row r="14">
          <cell r="C14">
            <v>0.83332444844090492</v>
          </cell>
          <cell r="AQ14">
            <v>1.1565820409870384</v>
          </cell>
          <cell r="BE14">
            <v>1.3040069079521446</v>
          </cell>
          <cell r="BS14">
            <v>1.2714217901808034</v>
          </cell>
          <cell r="CG14">
            <v>1.0718866193892282</v>
          </cell>
          <cell r="CQ14">
            <v>1.1332371993955355</v>
          </cell>
          <cell r="DY14">
            <v>0.99382761629830374</v>
          </cell>
          <cell r="FH14">
            <v>115.65857861357614</v>
          </cell>
          <cell r="GN14">
            <v>1.2612407672562118</v>
          </cell>
          <cell r="HZ14">
            <v>1.125015387347378</v>
          </cell>
        </row>
        <row r="15">
          <cell r="C15">
            <v>0.79630337273159357</v>
          </cell>
          <cell r="AQ15">
            <v>1.2252407293056877</v>
          </cell>
          <cell r="BE15">
            <v>1.3310956085958945</v>
          </cell>
          <cell r="BS15">
            <v>1.2028711914095664</v>
          </cell>
          <cell r="CG15">
            <v>1.0077678666629273</v>
          </cell>
          <cell r="CQ15">
            <v>1.0988499152595057</v>
          </cell>
          <cell r="DY15">
            <v>0.97236954596314074</v>
          </cell>
          <cell r="FH15">
            <v>115.99575932288776</v>
          </cell>
          <cell r="GN15">
            <v>1.2781065649045862</v>
          </cell>
          <cell r="HZ15">
            <v>1.0815619207911191</v>
          </cell>
        </row>
        <row r="16">
          <cell r="C16">
            <v>0.83537436877457749</v>
          </cell>
          <cell r="AQ16">
            <v>1.1479977725721247</v>
          </cell>
          <cell r="BE16">
            <v>1.2883135638996805</v>
          </cell>
          <cell r="BS16">
            <v>1.0928155462309648</v>
          </cell>
          <cell r="CG16">
            <v>1.044815789851304</v>
          </cell>
          <cell r="CQ16">
            <v>1.2758253464546672</v>
          </cell>
          <cell r="DY16">
            <v>0.86404732622509473</v>
          </cell>
          <cell r="FH16">
            <v>112.23448748219627</v>
          </cell>
          <cell r="GN16">
            <v>1.2020058570998997</v>
          </cell>
          <cell r="HZ16">
            <v>1.0583284497108996</v>
          </cell>
        </row>
        <row r="19">
          <cell r="C19">
            <v>1.1800936867727581</v>
          </cell>
          <cell r="AQ19">
            <v>0.94709660617953206</v>
          </cell>
          <cell r="CQ19">
            <v>1.2488444525648856</v>
          </cell>
          <cell r="DY19">
            <v>1.2085788939229678</v>
          </cell>
          <cell r="FH19">
            <v>113.21520123406117</v>
          </cell>
          <cell r="GN19">
            <v>1.2016523024495198</v>
          </cell>
          <cell r="HZ19">
            <v>1.4153806896006729</v>
          </cell>
        </row>
        <row r="20">
          <cell r="C20">
            <v>0.74464918327786467</v>
          </cell>
          <cell r="AQ20">
            <v>1.3447094374229394</v>
          </cell>
          <cell r="BE20">
            <v>1.3758770861461731</v>
          </cell>
          <cell r="BS20">
            <v>0.92514667466412304</v>
          </cell>
          <cell r="CG20">
            <v>0.90008485974538655</v>
          </cell>
          <cell r="CQ20">
            <v>1.5515496333980203</v>
          </cell>
          <cell r="DY20">
            <v>0.79338923300223785</v>
          </cell>
          <cell r="FH20">
            <v>126.95260577800404</v>
          </cell>
          <cell r="GN20">
            <v>1.2328251058362267</v>
          </cell>
          <cell r="HZ20">
            <v>0.95602835140990405</v>
          </cell>
        </row>
        <row r="22">
          <cell r="C22">
            <v>0.87645014113928177</v>
          </cell>
          <cell r="AQ22">
            <v>1.2665662924347003</v>
          </cell>
          <cell r="BE22">
            <v>1.2225402909984784</v>
          </cell>
          <cell r="BS22">
            <v>1.0120507360552708</v>
          </cell>
          <cell r="CG22">
            <v>1.0181352089850622</v>
          </cell>
          <cell r="CQ22">
            <v>1.2040543976000624</v>
          </cell>
          <cell r="DY22">
            <v>0.93132347221273115</v>
          </cell>
          <cell r="FH22">
            <v>135.68027604293934</v>
          </cell>
          <cell r="GN22">
            <v>1.2475737265997311</v>
          </cell>
          <cell r="HZ22">
            <v>1.0251431646584273</v>
          </cell>
        </row>
        <row r="23">
          <cell r="C23">
            <v>0.8110225603287432</v>
          </cell>
          <cell r="AQ23">
            <v>1.4509301315440362</v>
          </cell>
          <cell r="BE23">
            <v>1.2998487693423804</v>
          </cell>
          <cell r="BS23">
            <v>0.9696589826259131</v>
          </cell>
          <cell r="CG23">
            <v>0.97307993382103664</v>
          </cell>
          <cell r="CQ23">
            <v>1.1515824727946151</v>
          </cell>
          <cell r="DY23">
            <v>0.94270559630422956</v>
          </cell>
          <cell r="FH23">
            <v>143.49954069382528</v>
          </cell>
          <cell r="GN23">
            <v>1.273062509414733</v>
          </cell>
          <cell r="HZ23">
            <v>0.953275854451752</v>
          </cell>
        </row>
        <row r="24">
          <cell r="C24">
            <v>1.0198135076868786</v>
          </cell>
          <cell r="AQ24">
            <v>1.0172770570375607</v>
          </cell>
          <cell r="BE24">
            <v>1.0614551080149481</v>
          </cell>
          <cell r="BS24">
            <v>1.0998976120206945</v>
          </cell>
          <cell r="CG24">
            <v>1.0934145558426456</v>
          </cell>
          <cell r="CQ24">
            <v>1.2586251161333593</v>
          </cell>
          <cell r="DY24">
            <v>0.92473509013144894</v>
          </cell>
          <cell r="FH24">
            <v>122.73900416080714</v>
          </cell>
          <cell r="GN24">
            <v>1.2002585925007407</v>
          </cell>
          <cell r="HZ24">
            <v>1.1693819643649268</v>
          </cell>
        </row>
        <row r="25">
          <cell r="C25">
            <v>0.97647081358109267</v>
          </cell>
          <cell r="AQ25">
            <v>1.1226119401435055</v>
          </cell>
          <cell r="BE25">
            <v>1.1527254889603085</v>
          </cell>
          <cell r="BS25">
            <v>1.0356859217357077</v>
          </cell>
          <cell r="CG25">
            <v>1.0189251211000094</v>
          </cell>
          <cell r="CQ25">
            <v>1.1807718383325918</v>
          </cell>
          <cell r="DY25">
            <v>1.0005494181361898</v>
          </cell>
          <cell r="FH25">
            <v>113.07808171899629</v>
          </cell>
          <cell r="GN25">
            <v>1.1294706442204803</v>
          </cell>
          <cell r="HZ25">
            <v>1.0255692770908025</v>
          </cell>
        </row>
        <row r="26">
          <cell r="C26">
            <v>0.89277843365708798</v>
          </cell>
          <cell r="AQ26">
            <v>1.2334675549516427</v>
          </cell>
          <cell r="BE26">
            <v>1.1306398341493711</v>
          </cell>
          <cell r="BS26">
            <v>0.96357842731135324</v>
          </cell>
          <cell r="CG26">
            <v>0.95423082502487211</v>
          </cell>
          <cell r="CQ26">
            <v>1.106766110678844</v>
          </cell>
          <cell r="DY26">
            <v>0.82511971168512477</v>
          </cell>
          <cell r="FH26">
            <v>122.55476555789187</v>
          </cell>
          <cell r="GN26">
            <v>1.1190895283347471</v>
          </cell>
          <cell r="HZ26">
            <v>0.95101859556582691</v>
          </cell>
        </row>
        <row r="28">
          <cell r="C28">
            <v>0.81517112606835507</v>
          </cell>
          <cell r="AQ28">
            <v>1.1852033515793474</v>
          </cell>
          <cell r="BE28">
            <v>1.1517334034868925</v>
          </cell>
          <cell r="BS28">
            <v>0.98247819847910345</v>
          </cell>
          <cell r="CG28">
            <v>0.94844752458794812</v>
          </cell>
          <cell r="CQ28">
            <v>1.3515109150871654</v>
          </cell>
          <cell r="DY28">
            <v>0.73321099099962583</v>
          </cell>
          <cell r="FH28">
            <v>121.52753079550931</v>
          </cell>
          <cell r="GN28">
            <v>1.1573974114457142</v>
          </cell>
          <cell r="HZ28">
            <v>0.9072116099249713</v>
          </cell>
        </row>
        <row r="33">
          <cell r="C33">
            <v>1.062702685026121</v>
          </cell>
          <cell r="AQ33">
            <v>1.362058930632229</v>
          </cell>
          <cell r="BE33">
            <v>1.1286176468188502</v>
          </cell>
          <cell r="BS33">
            <v>0.9266015900321658</v>
          </cell>
          <cell r="CG33">
            <v>0.95384112348599781</v>
          </cell>
          <cell r="CQ33">
            <v>0.84215307484355795</v>
          </cell>
          <cell r="DY33">
            <v>0.96854150747592949</v>
          </cell>
          <cell r="FH33">
            <v>129.35769799605714</v>
          </cell>
          <cell r="GN33">
            <v>1.0644667278290629</v>
          </cell>
          <cell r="HZ33">
            <v>0.97272609761309947</v>
          </cell>
        </row>
        <row r="34">
          <cell r="C34">
            <v>1.028647604303397</v>
          </cell>
          <cell r="AQ34">
            <v>1.1065518232617053</v>
          </cell>
          <cell r="BE34">
            <v>1.0881715612500455</v>
          </cell>
          <cell r="BS34">
            <v>1.0131768596490107</v>
          </cell>
          <cell r="CG34">
            <v>1.0033585359481376</v>
          </cell>
          <cell r="CQ34">
            <v>1.1266181813699823</v>
          </cell>
          <cell r="DY34">
            <v>1.0101151559501735</v>
          </cell>
          <cell r="FH34">
            <v>105.37862549523886</v>
          </cell>
          <cell r="GN34">
            <v>1.1149443942959527</v>
          </cell>
          <cell r="HZ34">
            <v>1.0200010754903761</v>
          </cell>
        </row>
        <row r="35">
          <cell r="C35">
            <v>0.92687847272805246</v>
          </cell>
          <cell r="AQ35">
            <v>1.1357613261397153</v>
          </cell>
          <cell r="BE35">
            <v>1.1918313453605724</v>
          </cell>
          <cell r="BS35">
            <v>1.041575668174759</v>
          </cell>
          <cell r="CG35">
            <v>1.0133312539631398</v>
          </cell>
          <cell r="CQ35">
            <v>1.2978384179730538</v>
          </cell>
          <cell r="DY35">
            <v>0.905360924887879</v>
          </cell>
          <cell r="FH35">
            <v>113.15265138699786</v>
          </cell>
          <cell r="GN35">
            <v>1.1689998108189452</v>
          </cell>
          <cell r="HZ35">
            <v>1.0193467544633843</v>
          </cell>
        </row>
        <row r="39">
          <cell r="C39">
            <v>1.0518678654667351</v>
          </cell>
          <cell r="AQ39">
            <v>1.063042761272541</v>
          </cell>
          <cell r="BE39">
            <v>1.090239890085446</v>
          </cell>
          <cell r="BS39">
            <v>1.0405079131772452</v>
          </cell>
          <cell r="CG39">
            <v>1.0167391576580835</v>
          </cell>
          <cell r="CQ39">
            <v>1.1312837178401676</v>
          </cell>
          <cell r="DY39">
            <v>1.1909411943116022</v>
          </cell>
          <cell r="FH39">
            <v>109.42988470516293</v>
          </cell>
          <cell r="GN39">
            <v>1.1286481714365397</v>
          </cell>
          <cell r="HZ39">
            <v>1.0476915900892967</v>
          </cell>
        </row>
        <row r="46">
          <cell r="C46">
            <v>0.95848750944653804</v>
          </cell>
          <cell r="AQ46">
            <v>1.0184995884669317</v>
          </cell>
          <cell r="BE46">
            <v>1.1130090829646477</v>
          </cell>
          <cell r="BS46">
            <v>1.0405491863237373</v>
          </cell>
          <cell r="CG46">
            <v>1.0357116279906584</v>
          </cell>
          <cell r="CQ46">
            <v>1.0660770908727215</v>
          </cell>
          <cell r="DY46">
            <v>1.038063431668216</v>
          </cell>
          <cell r="FH46">
            <v>105.65935368997374</v>
          </cell>
          <cell r="GN46">
            <v>1.0684745861981015</v>
          </cell>
          <cell r="HZ46">
            <v>1.1152901571444422</v>
          </cell>
        </row>
        <row r="47">
          <cell r="C47">
            <v>0.99203607491476675</v>
          </cell>
          <cell r="AQ47">
            <v>1.137930350958668</v>
          </cell>
          <cell r="BE47">
            <v>1.1503546941953378</v>
          </cell>
          <cell r="BS47">
            <v>0.97985093523149724</v>
          </cell>
          <cell r="CG47">
            <v>1.0135467987284048</v>
          </cell>
          <cell r="CQ47">
            <v>1.0993981145596294</v>
          </cell>
          <cell r="DY47">
            <v>1.0529740656115723</v>
          </cell>
          <cell r="FH47">
            <v>115.1519680842636</v>
          </cell>
          <cell r="GN47">
            <v>1.106078535207327</v>
          </cell>
          <cell r="HZ47">
            <v>0.90503603911314823</v>
          </cell>
        </row>
        <row r="49">
          <cell r="BE49">
            <v>1.116406534547862</v>
          </cell>
          <cell r="BS49">
            <v>1.0881693865349922</v>
          </cell>
          <cell r="CG49">
            <v>1.0321170036951655</v>
          </cell>
          <cell r="CQ49">
            <v>1.2689639389375007</v>
          </cell>
          <cell r="DY49">
            <v>0.8950560576528982</v>
          </cell>
          <cell r="FH49">
            <v>100.65716641994015</v>
          </cell>
          <cell r="GN49">
            <v>1.177048307051789</v>
          </cell>
          <cell r="HZ49">
            <v>1.0121284007025175</v>
          </cell>
        </row>
        <row r="50">
          <cell r="C50">
            <v>1.0796452288113489</v>
          </cell>
          <cell r="AQ50">
            <v>1.0604828085474185</v>
          </cell>
          <cell r="BE50">
            <v>1.1834971843511217</v>
          </cell>
          <cell r="BS50">
            <v>1.0234602347313999</v>
          </cell>
          <cell r="CG50">
            <v>1.0417610561721242</v>
          </cell>
          <cell r="CQ50">
            <v>1.1373454630368647</v>
          </cell>
          <cell r="DY50">
            <v>1.1245890784070813</v>
          </cell>
          <cell r="FH50">
            <v>107.18649908642993</v>
          </cell>
          <cell r="GN50">
            <v>1.1472094130906894</v>
          </cell>
          <cell r="HZ50">
            <v>1.0636342359941868</v>
          </cell>
        </row>
        <row r="53">
          <cell r="C53">
            <v>1.0724754561887322</v>
          </cell>
          <cell r="AQ53">
            <v>1.0708980110525725</v>
          </cell>
          <cell r="BE53">
            <v>1.1172029301558977</v>
          </cell>
          <cell r="BS53">
            <v>1.0261128680987557</v>
          </cell>
          <cell r="CG53">
            <v>1.0577045384729229</v>
          </cell>
          <cell r="CQ53">
            <v>1.2533375324288365</v>
          </cell>
          <cell r="DY53">
            <v>1.0836763131448865</v>
          </cell>
          <cell r="FH53">
            <v>106.75479478490288</v>
          </cell>
          <cell r="GN53">
            <v>1.0907841806005976</v>
          </cell>
          <cell r="HZ53">
            <v>1.0586762031345627</v>
          </cell>
        </row>
        <row r="60">
          <cell r="CL60">
            <v>1.0465352745438912</v>
          </cell>
          <cell r="DP60">
            <v>0.91285794998144032</v>
          </cell>
          <cell r="FH60">
            <v>167.10973772901391</v>
          </cell>
          <cell r="GN60">
            <v>1.1530076213961833</v>
          </cell>
          <cell r="HZ60">
            <v>1.1280298620692557</v>
          </cell>
        </row>
        <row r="62">
          <cell r="FH62">
            <v>115.50581758299016</v>
          </cell>
          <cell r="GN62">
            <v>1.163357481522086</v>
          </cell>
          <cell r="HZ62">
            <v>1.0453618334891097</v>
          </cell>
        </row>
        <row r="63">
          <cell r="AQ63">
            <v>1.1223605505514274</v>
          </cell>
          <cell r="BE63">
            <v>1.1775429280413501</v>
          </cell>
          <cell r="BS63">
            <v>1.068199191675645</v>
          </cell>
          <cell r="CG63">
            <v>1.0328567654130618</v>
          </cell>
          <cell r="CL63">
            <v>1.1723840500072429</v>
          </cell>
          <cell r="DY63">
            <v>1.0090136925070345</v>
          </cell>
        </row>
        <row r="66">
          <cell r="C66">
            <v>1.0320616925610264</v>
          </cell>
          <cell r="AQ66">
            <v>1.0653134329423781</v>
          </cell>
          <cell r="BE66">
            <v>1.0991165851796141</v>
          </cell>
          <cell r="BS66">
            <v>1.086383562651686</v>
          </cell>
          <cell r="CG66">
            <v>1.0563442326335111</v>
          </cell>
          <cell r="CL66">
            <v>1.2268203674825964</v>
          </cell>
          <cell r="DY66">
            <v>105.2</v>
          </cell>
          <cell r="EX66">
            <v>1.1271243853682331</v>
          </cell>
          <cell r="GD66">
            <v>1.1709808307958114</v>
          </cell>
          <cell r="HP66">
            <v>1.1129607239702706</v>
          </cell>
        </row>
        <row r="69">
          <cell r="CL69">
            <v>1.1497062446323527</v>
          </cell>
          <cell r="DP69">
            <v>1.008260609833574</v>
          </cell>
          <cell r="EX69">
            <v>1.1591279453504761</v>
          </cell>
          <cell r="GD69">
            <v>1.0250281876862648</v>
          </cell>
          <cell r="HP69">
            <v>1.0758050972137079</v>
          </cell>
        </row>
        <row r="71">
          <cell r="CL71">
            <v>1.1041268936978867</v>
          </cell>
          <cell r="DP71">
            <v>0.96243820834975247</v>
          </cell>
          <cell r="EX71">
            <v>1.2617285666371874</v>
          </cell>
          <cell r="GD71">
            <v>0.97300650640112218</v>
          </cell>
          <cell r="HP71">
            <v>1.0891235693209755</v>
          </cell>
        </row>
        <row r="72">
          <cell r="C72">
            <v>1.0486222549365813</v>
          </cell>
          <cell r="AQ72">
            <v>1.0606639310008525</v>
          </cell>
          <cell r="BE72">
            <v>1.0948386844036568</v>
          </cell>
          <cell r="BS72">
            <v>1.0437945732722345</v>
          </cell>
          <cell r="CG72">
            <v>1.0252036122230912</v>
          </cell>
          <cell r="CL72">
            <v>1.2073259013986686</v>
          </cell>
          <cell r="DP72">
            <v>1.0568859790040637</v>
          </cell>
          <cell r="EX72">
            <v>1.0836704534621944</v>
          </cell>
          <cell r="GD72">
            <v>1.0910425358485456</v>
          </cell>
          <cell r="HP72">
            <v>1.0638926686799146</v>
          </cell>
        </row>
        <row r="77">
          <cell r="C77">
            <v>1.1787847532931863</v>
          </cell>
          <cell r="AQ77">
            <v>1.3975454507514871</v>
          </cell>
          <cell r="BE77">
            <v>1.1145413453260804</v>
          </cell>
          <cell r="BS77">
            <v>1.0400627537780074</v>
          </cell>
          <cell r="CG77">
            <v>1.1000603301455696</v>
          </cell>
          <cell r="CL77">
            <v>1.1666648578406338</v>
          </cell>
          <cell r="DP77">
            <v>1.1020144182505842</v>
          </cell>
          <cell r="EX77">
            <v>1.1044594352590393</v>
          </cell>
          <cell r="GD77">
            <v>1.0911633661268916</v>
          </cell>
          <cell r="HP77">
            <v>1.1026725992668824</v>
          </cell>
        </row>
        <row r="90">
          <cell r="CL90">
            <v>1.1276613449038697</v>
          </cell>
          <cell r="DP90">
            <v>1.1031128473451366</v>
          </cell>
          <cell r="EX90">
            <v>1.0617386492044016</v>
          </cell>
          <cell r="GD90">
            <v>1.0824598456124574</v>
          </cell>
          <cell r="HP90">
            <v>1.0535221469288154</v>
          </cell>
        </row>
        <row r="91">
          <cell r="CL91">
            <v>1.1408100356505848</v>
          </cell>
          <cell r="DP91">
            <v>1.1309312202673707</v>
          </cell>
          <cell r="EX91">
            <v>1.0812541657220072</v>
          </cell>
          <cell r="GD91">
            <v>1.085492581081694</v>
          </cell>
          <cell r="HP91">
            <v>1.0534782270236518</v>
          </cell>
        </row>
        <row r="92">
          <cell r="CL92">
            <v>1.1940564258530884</v>
          </cell>
          <cell r="DY92">
            <v>105.00147181100157</v>
          </cell>
          <cell r="EX92">
            <v>1.0791552816646135</v>
          </cell>
          <cell r="GD92">
            <v>1.0881759329527216</v>
          </cell>
          <cell r="HP92">
            <v>1.0678887965348931</v>
          </cell>
        </row>
        <row r="93">
          <cell r="C93">
            <v>1.0734309013110119</v>
          </cell>
        </row>
      </sheetData>
      <sheetData sheetId="17">
        <row r="11">
          <cell r="K11">
            <v>1.191161414691281</v>
          </cell>
        </row>
        <row r="12">
          <cell r="K12">
            <v>1.2418395724892</v>
          </cell>
        </row>
        <row r="13">
          <cell r="K13">
            <v>1.2543175346188764</v>
          </cell>
        </row>
        <row r="14">
          <cell r="K14">
            <v>1.2409287408825898</v>
          </cell>
        </row>
        <row r="15">
          <cell r="K15">
            <v>1.2374461886997028</v>
          </cell>
        </row>
        <row r="16">
          <cell r="K16">
            <v>1.3146944595352799</v>
          </cell>
        </row>
        <row r="19">
          <cell r="K19">
            <v>1.1447926813900262</v>
          </cell>
        </row>
        <row r="20">
          <cell r="K20">
            <v>1.6987226485603057</v>
          </cell>
        </row>
        <row r="22">
          <cell r="K22">
            <v>1.1277045159725709</v>
          </cell>
        </row>
        <row r="23">
          <cell r="K23">
            <v>1.0935624030727404</v>
          </cell>
        </row>
        <row r="24">
          <cell r="K24">
            <v>1.1794523779892601</v>
          </cell>
        </row>
        <row r="25">
          <cell r="K25">
            <v>1.2154412409666631</v>
          </cell>
        </row>
        <row r="26">
          <cell r="K26">
            <v>1.2187831230373241</v>
          </cell>
        </row>
        <row r="28">
          <cell r="K28">
            <v>1.3275904769525582</v>
          </cell>
        </row>
        <row r="33">
          <cell r="K33">
            <v>1.011795967857011</v>
          </cell>
        </row>
        <row r="34">
          <cell r="K34">
            <v>1.1834656053269343</v>
          </cell>
        </row>
        <row r="35">
          <cell r="K35">
            <v>1.2407662223732869</v>
          </cell>
        </row>
        <row r="39">
          <cell r="K39">
            <v>1.1473298006807566</v>
          </cell>
        </row>
        <row r="46">
          <cell r="K46">
            <v>1.1713491634007152</v>
          </cell>
        </row>
        <row r="47">
          <cell r="K47">
            <v>1.0776164048954553</v>
          </cell>
        </row>
        <row r="49">
          <cell r="K49">
            <v>1.2220282828446025</v>
          </cell>
        </row>
        <row r="50">
          <cell r="K50">
            <v>1.1067528890624607</v>
          </cell>
        </row>
        <row r="53">
          <cell r="K53">
            <v>1.2206948660871944</v>
          </cell>
        </row>
        <row r="65">
          <cell r="K65">
            <v>1.2310601944778123</v>
          </cell>
        </row>
        <row r="71">
          <cell r="K71">
            <v>1.2003171900671472</v>
          </cell>
        </row>
        <row r="75">
          <cell r="K75">
            <v>1.1705790410627159</v>
          </cell>
          <cell r="L75">
            <v>1.1274942587836456</v>
          </cell>
        </row>
        <row r="76">
          <cell r="K76">
            <v>1.2289799881324701</v>
          </cell>
        </row>
        <row r="93">
          <cell r="K93">
            <v>1.1463076604347582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S666"/>
  <sheetViews>
    <sheetView view="pageBreakPreview" topLeftCell="A4" zoomScale="90" zoomScaleNormal="67" zoomScaleSheetLayoutView="90" workbookViewId="0">
      <pane xSplit="1" ySplit="6" topLeftCell="B30" activePane="bottomRight" state="frozen"/>
      <selection activeCell="AK57" sqref="AK57:AL57"/>
      <selection pane="topRight" activeCell="AK57" sqref="AK57:AL57"/>
      <selection pane="bottomLeft" activeCell="AK57" sqref="AK57:AL57"/>
      <selection pane="bottomRight" activeCell="L57" sqref="L57"/>
    </sheetView>
  </sheetViews>
  <sheetFormatPr defaultColWidth="8.28515625" defaultRowHeight="12" outlineLevelRow="1" x14ac:dyDescent="0.15"/>
  <cols>
    <col min="1" max="1" width="46" style="172" customWidth="1"/>
    <col min="2" max="3" width="10.28515625" style="170" customWidth="1"/>
    <col min="4" max="4" width="9.85546875" style="170" customWidth="1"/>
    <col min="5" max="5" width="9.7109375" style="170" customWidth="1"/>
    <col min="6" max="6" width="9.85546875" style="170" customWidth="1"/>
    <col min="7" max="7" width="10.140625" style="170" customWidth="1"/>
    <col min="8" max="8" width="9.7109375" style="170" customWidth="1"/>
    <col min="9" max="9" width="11" style="170" customWidth="1"/>
    <col min="10" max="10" width="10.140625" style="170" customWidth="1"/>
    <col min="11" max="11" width="9.28515625" style="170" customWidth="1"/>
    <col min="12" max="12" width="10.28515625" style="170" customWidth="1"/>
    <col min="13" max="13" width="13.140625" style="170" customWidth="1"/>
    <col min="14" max="14" width="13.85546875" style="170" customWidth="1"/>
    <col min="15" max="15" width="14.7109375" style="170" customWidth="1"/>
    <col min="16" max="16" width="8.7109375" style="170" customWidth="1"/>
    <col min="17" max="22" width="8.85546875" style="170" customWidth="1"/>
    <col min="23" max="23" width="10.28515625" style="170" customWidth="1"/>
    <col min="24" max="24" width="2.42578125" style="171" customWidth="1"/>
    <col min="25" max="28" width="12.28515625" style="170" customWidth="1"/>
    <col min="29" max="29" width="12.28515625" style="172" customWidth="1"/>
    <col min="30" max="34" width="12" style="172" customWidth="1"/>
    <col min="35" max="35" width="2.140625" style="171" customWidth="1"/>
    <col min="36" max="36" width="12.42578125" style="172" customWidth="1"/>
    <col min="37" max="37" width="14.28515625" style="172" customWidth="1"/>
    <col min="38" max="38" width="13.5703125" style="172" customWidth="1"/>
    <col min="39" max="40" width="12.42578125" style="172" customWidth="1"/>
    <col min="41" max="45" width="12" style="172" customWidth="1"/>
    <col min="46" max="46" width="12.5703125" style="172" customWidth="1"/>
    <col min="47" max="16384" width="8.28515625" style="172"/>
  </cols>
  <sheetData>
    <row r="1" spans="1:45" s="167" customFormat="1" ht="15" hidden="1" customHeight="1" x14ac:dyDescent="0.15">
      <c r="X1" s="168"/>
      <c r="AI1" s="168"/>
    </row>
    <row r="2" spans="1:45" ht="12.75" hidden="1" x14ac:dyDescent="0.15">
      <c r="A2" s="169" t="s">
        <v>88</v>
      </c>
      <c r="AN2" s="172">
        <f>3700*6381/4250</f>
        <v>5555.2235294117645</v>
      </c>
    </row>
    <row r="3" spans="1:45" ht="15" hidden="1" customHeight="1" x14ac:dyDescent="0.15">
      <c r="A3" s="169" t="s">
        <v>88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  <c r="Y3" s="175" t="s">
        <v>89</v>
      </c>
      <c r="Z3" s="175"/>
      <c r="AA3" s="175"/>
      <c r="AB3" s="175"/>
      <c r="AC3" s="175"/>
      <c r="AD3" s="175"/>
      <c r="AE3" s="175"/>
      <c r="AF3" s="175"/>
      <c r="AG3" s="175"/>
      <c r="AI3" s="176"/>
      <c r="AJ3" s="175" t="s">
        <v>0</v>
      </c>
      <c r="AK3" s="175"/>
      <c r="AL3" s="175"/>
      <c r="AM3" s="175"/>
      <c r="AN3" s="175"/>
      <c r="AO3" s="175"/>
      <c r="AP3" s="175"/>
      <c r="AQ3" s="175"/>
      <c r="AR3" s="175"/>
      <c r="AS3" s="175"/>
    </row>
    <row r="4" spans="1:45" ht="21" customHeight="1" x14ac:dyDescent="0.15">
      <c r="N4" s="177"/>
      <c r="O4" s="177"/>
      <c r="P4" s="177"/>
      <c r="Q4" s="177"/>
      <c r="R4" s="177"/>
      <c r="S4" s="177"/>
      <c r="T4" s="177"/>
      <c r="U4" s="177"/>
      <c r="V4" s="177"/>
      <c r="W4" s="178"/>
      <c r="X4" s="179"/>
      <c r="AI4" s="180"/>
      <c r="AJ4" s="849" t="s">
        <v>90</v>
      </c>
      <c r="AK4" s="849"/>
      <c r="AL4" s="849"/>
      <c r="AM4" s="849"/>
      <c r="AN4" s="849"/>
      <c r="AO4" s="849"/>
      <c r="AP4" s="849"/>
      <c r="AQ4" s="849"/>
      <c r="AR4" s="849"/>
      <c r="AS4" s="849"/>
    </row>
    <row r="5" spans="1:45" ht="16.149999999999999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Y5" s="849"/>
      <c r="Z5" s="849"/>
      <c r="AA5" s="849"/>
      <c r="AB5" s="849"/>
      <c r="AC5" s="849"/>
      <c r="AD5" s="849"/>
      <c r="AE5" s="849"/>
      <c r="AF5" s="849"/>
      <c r="AG5" s="849"/>
      <c r="AI5" s="180"/>
      <c r="AJ5" s="849" t="s">
        <v>91</v>
      </c>
      <c r="AK5" s="849"/>
      <c r="AL5" s="849"/>
      <c r="AM5" s="849"/>
      <c r="AN5" s="849"/>
      <c r="AO5" s="849"/>
      <c r="AP5" s="849"/>
      <c r="AQ5" s="849"/>
      <c r="AR5" s="849"/>
      <c r="AS5" s="849"/>
    </row>
    <row r="6" spans="1:45" ht="4.1500000000000004" customHeight="1" x14ac:dyDescent="0.15">
      <c r="A6" s="181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82"/>
      <c r="Y6" s="181"/>
      <c r="Z6" s="183"/>
      <c r="AA6" s="175"/>
      <c r="AB6" s="175"/>
      <c r="AC6" s="175"/>
      <c r="AD6" s="175"/>
      <c r="AE6" s="175"/>
      <c r="AF6" s="175"/>
      <c r="AG6" s="175"/>
      <c r="AI6" s="176"/>
      <c r="AJ6" s="184"/>
      <c r="AK6" s="184"/>
      <c r="AL6" s="184"/>
      <c r="AM6" s="184"/>
      <c r="AN6" s="184"/>
      <c r="AO6" s="185"/>
      <c r="AP6" s="185"/>
      <c r="AQ6" s="185"/>
      <c r="AR6" s="185"/>
      <c r="AS6" s="185"/>
    </row>
    <row r="7" spans="1:45" ht="54.75" customHeight="1" x14ac:dyDescent="0.15">
      <c r="A7" s="850" t="s">
        <v>92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AC7" s="170"/>
      <c r="AD7" s="170"/>
      <c r="AE7" s="170"/>
      <c r="AF7" s="170"/>
      <c r="AG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</row>
    <row r="8" spans="1:45" ht="29.45" customHeight="1" x14ac:dyDescent="0.15">
      <c r="A8" s="186" t="s">
        <v>29</v>
      </c>
      <c r="B8" s="187">
        <v>2008</v>
      </c>
      <c r="C8" s="188">
        <v>2009</v>
      </c>
      <c r="D8" s="188">
        <v>2010</v>
      </c>
      <c r="E8" s="188">
        <v>2011</v>
      </c>
      <c r="F8" s="188">
        <v>2012</v>
      </c>
      <c r="G8" s="188">
        <v>2013</v>
      </c>
      <c r="H8" s="189">
        <v>2014</v>
      </c>
      <c r="I8" s="188">
        <v>2015</v>
      </c>
      <c r="J8" s="190">
        <v>2016</v>
      </c>
      <c r="K8" s="188">
        <v>2017</v>
      </c>
      <c r="L8" s="187">
        <v>2018</v>
      </c>
      <c r="M8" s="188">
        <v>2019</v>
      </c>
      <c r="AC8" s="170"/>
      <c r="AD8" s="170"/>
      <c r="AE8" s="170"/>
      <c r="AF8" s="170"/>
      <c r="AG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</row>
    <row r="9" spans="1:45" ht="19.899999999999999" customHeight="1" x14ac:dyDescent="0.15">
      <c r="A9" s="191"/>
      <c r="B9" s="842" t="s">
        <v>93</v>
      </c>
      <c r="C9" s="840"/>
      <c r="D9" s="840"/>
      <c r="E9" s="840"/>
      <c r="F9" s="840"/>
      <c r="G9" s="840"/>
      <c r="H9" s="840"/>
      <c r="I9" s="192" t="s">
        <v>40</v>
      </c>
      <c r="J9" s="193" t="s">
        <v>40</v>
      </c>
      <c r="K9" s="842" t="s">
        <v>41</v>
      </c>
      <c r="L9" s="840"/>
      <c r="M9" s="840"/>
      <c r="AC9" s="170"/>
      <c r="AD9" s="170"/>
      <c r="AE9" s="170"/>
      <c r="AF9" s="170"/>
      <c r="AG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</row>
    <row r="10" spans="1:45" ht="49.5" x14ac:dyDescent="0.15">
      <c r="A10" s="194" t="s">
        <v>44</v>
      </c>
      <c r="B10" s="195"/>
      <c r="C10" s="195"/>
      <c r="D10" s="195"/>
      <c r="E10" s="195"/>
      <c r="F10" s="195"/>
      <c r="G10" s="195"/>
      <c r="H10" s="195"/>
      <c r="I10" s="196"/>
      <c r="J10" s="195"/>
      <c r="K10" s="196"/>
      <c r="L10" s="197"/>
      <c r="M10" s="197"/>
      <c r="AC10" s="170"/>
      <c r="AD10" s="170"/>
      <c r="AE10" s="170"/>
      <c r="AF10" s="170"/>
      <c r="AG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</row>
    <row r="11" spans="1:45" ht="18.75" x14ac:dyDescent="0.15">
      <c r="A11" s="198" t="s">
        <v>94</v>
      </c>
      <c r="B11" s="199">
        <v>118.58824545880202</v>
      </c>
      <c r="C11" s="199">
        <v>122.6157192751957</v>
      </c>
      <c r="D11" s="199">
        <v>114.14369011252356</v>
      </c>
      <c r="E11" s="199">
        <v>111.46422834118927</v>
      </c>
      <c r="F11" s="199">
        <v>101.42101631019209</v>
      </c>
      <c r="G11" s="199">
        <v>110.53269848897564</v>
      </c>
      <c r="H11" s="199">
        <v>105.39586182034726</v>
      </c>
      <c r="I11" s="200">
        <v>105.36151117166841</v>
      </c>
      <c r="J11" s="201">
        <v>106.53564554107253</v>
      </c>
      <c r="K11" s="202">
        <v>105.17375209988219</v>
      </c>
      <c r="L11" s="203">
        <v>104.36823677977965</v>
      </c>
      <c r="M11" s="203">
        <v>104.34701224739212</v>
      </c>
      <c r="N11" s="808"/>
      <c r="O11" s="808"/>
      <c r="AC11" s="170"/>
      <c r="AD11" s="170"/>
      <c r="AE11" s="170"/>
      <c r="AF11" s="170"/>
      <c r="AG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</row>
    <row r="12" spans="1:45" ht="18.75" x14ac:dyDescent="0.15">
      <c r="A12" s="204" t="s">
        <v>95</v>
      </c>
      <c r="B12" s="205">
        <v>119.1161414691281</v>
      </c>
      <c r="C12" s="205">
        <v>120.05740497773429</v>
      </c>
      <c r="D12" s="205">
        <v>116.01149916442179</v>
      </c>
      <c r="E12" s="205">
        <v>113.38123541211856</v>
      </c>
      <c r="F12" s="205">
        <v>100.79939269435963</v>
      </c>
      <c r="G12" s="205">
        <v>109.92302408016886</v>
      </c>
      <c r="H12" s="205">
        <v>106.15428495953867</v>
      </c>
      <c r="I12" s="206">
        <v>105.37040214962899</v>
      </c>
      <c r="J12" s="207">
        <v>105.77130946495028</v>
      </c>
      <c r="K12" s="208">
        <v>105.33668942250584</v>
      </c>
      <c r="L12" s="209">
        <v>104.36292502085358</v>
      </c>
      <c r="M12" s="209">
        <v>104.3339023451241</v>
      </c>
      <c r="N12" s="808"/>
      <c r="O12" s="808"/>
      <c r="AC12" s="170"/>
      <c r="AD12" s="170"/>
      <c r="AE12" s="170"/>
      <c r="AF12" s="170"/>
      <c r="AG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</row>
    <row r="13" spans="1:45" ht="29.45" customHeight="1" x14ac:dyDescent="0.2">
      <c r="A13" s="210" t="s">
        <v>45</v>
      </c>
      <c r="B13" s="211"/>
      <c r="C13" s="211"/>
      <c r="D13" s="211"/>
      <c r="E13" s="811"/>
      <c r="F13" s="811"/>
      <c r="G13" s="811"/>
      <c r="H13" s="811"/>
      <c r="I13" s="812"/>
      <c r="J13" s="813"/>
      <c r="K13" s="814"/>
      <c r="L13" s="815"/>
      <c r="M13" s="815"/>
      <c r="N13" s="808"/>
      <c r="O13" s="808"/>
      <c r="AC13" s="170"/>
      <c r="AD13" s="170"/>
      <c r="AE13" s="170"/>
      <c r="AF13" s="170"/>
      <c r="AG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</row>
    <row r="14" spans="1:45" ht="18.75" x14ac:dyDescent="0.15">
      <c r="A14" s="198" t="s">
        <v>96</v>
      </c>
      <c r="B14" s="199">
        <v>116.38412711241098</v>
      </c>
      <c r="C14" s="199">
        <v>97.041259382620254</v>
      </c>
      <c r="D14" s="199">
        <v>118.68163389236437</v>
      </c>
      <c r="E14" s="199">
        <v>125.94372892692864</v>
      </c>
      <c r="F14" s="199">
        <v>109.79600441877042</v>
      </c>
      <c r="G14" s="199">
        <v>105.86610616520804</v>
      </c>
      <c r="H14" s="199">
        <v>104.55059734899234</v>
      </c>
      <c r="I14" s="200">
        <v>110.85745783600034</v>
      </c>
      <c r="J14" s="201">
        <v>97.620216464171492</v>
      </c>
      <c r="K14" s="202">
        <v>102.439507815054</v>
      </c>
      <c r="L14" s="203">
        <v>102.54315163846468</v>
      </c>
      <c r="M14" s="203">
        <v>103.28487727235465</v>
      </c>
      <c r="N14" s="808"/>
      <c r="O14" s="808"/>
      <c r="AC14" s="170"/>
      <c r="AD14" s="170"/>
      <c r="AE14" s="170"/>
      <c r="AF14" s="170"/>
      <c r="AG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</row>
    <row r="15" spans="1:45" ht="18.75" x14ac:dyDescent="0.15">
      <c r="A15" s="204" t="s">
        <v>97</v>
      </c>
      <c r="B15" s="205">
        <v>124.18395724892</v>
      </c>
      <c r="C15" s="205">
        <v>80.224545727681473</v>
      </c>
      <c r="D15" s="205">
        <v>117.44607669999516</v>
      </c>
      <c r="E15" s="205">
        <v>131.72484418732176</v>
      </c>
      <c r="F15" s="205">
        <v>120.9602615657255</v>
      </c>
      <c r="G15" s="205">
        <v>105.83259429409924</v>
      </c>
      <c r="H15" s="205">
        <v>105.1332507195842</v>
      </c>
      <c r="I15" s="206">
        <v>109.41368983541506</v>
      </c>
      <c r="J15" s="207">
        <v>99.191366158446357</v>
      </c>
      <c r="K15" s="208">
        <v>102.37756108650393</v>
      </c>
      <c r="L15" s="209">
        <v>102.58698270018894</v>
      </c>
      <c r="M15" s="209">
        <v>102.75194945109682</v>
      </c>
      <c r="N15" s="808"/>
      <c r="O15" s="808"/>
      <c r="AC15" s="170"/>
      <c r="AD15" s="170"/>
      <c r="AE15" s="170"/>
      <c r="AF15" s="170"/>
      <c r="AG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</row>
    <row r="16" spans="1:45" ht="16.5" x14ac:dyDescent="0.15">
      <c r="A16" s="212" t="s">
        <v>98</v>
      </c>
      <c r="B16" s="195"/>
      <c r="C16" s="195"/>
      <c r="D16" s="195"/>
      <c r="E16" s="816"/>
      <c r="F16" s="816"/>
      <c r="G16" s="816"/>
      <c r="H16" s="816"/>
      <c r="I16" s="817"/>
      <c r="J16" s="818"/>
      <c r="K16" s="819"/>
      <c r="L16" s="820"/>
      <c r="M16" s="820"/>
      <c r="N16" s="808"/>
      <c r="O16" s="808"/>
      <c r="AC16" s="170"/>
      <c r="AD16" s="170"/>
      <c r="AE16" s="170"/>
      <c r="AF16" s="170"/>
      <c r="AG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</row>
    <row r="17" spans="1:45" ht="18.75" x14ac:dyDescent="0.15">
      <c r="A17" s="198" t="s">
        <v>96</v>
      </c>
      <c r="B17" s="199">
        <v>116.15586408065978</v>
      </c>
      <c r="C17" s="199">
        <v>78.718629736395627</v>
      </c>
      <c r="D17" s="199">
        <v>116.776826630538</v>
      </c>
      <c r="E17" s="199">
        <v>126.05761499215113</v>
      </c>
      <c r="F17" s="199">
        <v>110.83821682404702</v>
      </c>
      <c r="G17" s="199">
        <v>106.61375605381626</v>
      </c>
      <c r="H17" s="199">
        <v>104.52938927769451</v>
      </c>
      <c r="I17" s="200">
        <v>110.69625155422666</v>
      </c>
      <c r="J17" s="201">
        <v>95.350569426616886</v>
      </c>
      <c r="K17" s="202">
        <v>101.90482886502683</v>
      </c>
      <c r="L17" s="203">
        <v>102.24796485457009</v>
      </c>
      <c r="M17" s="203">
        <v>103.07217633950103</v>
      </c>
      <c r="N17" s="808"/>
      <c r="O17" s="808"/>
      <c r="AC17" s="170"/>
      <c r="AD17" s="170"/>
      <c r="AE17" s="170"/>
      <c r="AF17" s="170"/>
      <c r="AG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</row>
    <row r="18" spans="1:45" ht="18.75" x14ac:dyDescent="0.15">
      <c r="A18" s="204" t="s">
        <v>97</v>
      </c>
      <c r="B18" s="205">
        <v>125.43175346188764</v>
      </c>
      <c r="C18" s="205">
        <v>80.061946480751118</v>
      </c>
      <c r="D18" s="205">
        <v>118.33677048246381</v>
      </c>
      <c r="E18" s="205">
        <v>132.80098425364434</v>
      </c>
      <c r="F18" s="205">
        <v>123.66108392080632</v>
      </c>
      <c r="G18" s="205">
        <v>105.87655451670959</v>
      </c>
      <c r="H18" s="205">
        <v>106.03265573204041</v>
      </c>
      <c r="I18" s="206">
        <v>109.03952172664309</v>
      </c>
      <c r="J18" s="207">
        <v>98.015944901338287</v>
      </c>
      <c r="K18" s="208">
        <v>101.48650371894918</v>
      </c>
      <c r="L18" s="209">
        <v>102.19392447342011</v>
      </c>
      <c r="M18" s="209">
        <v>102.48601948717189</v>
      </c>
      <c r="N18" s="808"/>
      <c r="O18" s="808"/>
      <c r="AC18" s="170"/>
      <c r="AD18" s="170"/>
      <c r="AE18" s="170"/>
      <c r="AF18" s="170"/>
      <c r="AG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</row>
    <row r="19" spans="1:45" ht="33" x14ac:dyDescent="0.15">
      <c r="A19" s="212" t="s">
        <v>99</v>
      </c>
      <c r="B19" s="195"/>
      <c r="C19" s="195"/>
      <c r="D19" s="195"/>
      <c r="E19" s="816"/>
      <c r="F19" s="816"/>
      <c r="G19" s="816"/>
      <c r="H19" s="816"/>
      <c r="I19" s="817"/>
      <c r="J19" s="818"/>
      <c r="K19" s="819"/>
      <c r="L19" s="820"/>
      <c r="M19" s="820"/>
      <c r="N19" s="808"/>
      <c r="O19" s="808"/>
      <c r="AC19" s="170"/>
      <c r="AD19" s="170"/>
      <c r="AE19" s="170"/>
      <c r="AF19" s="170"/>
      <c r="AG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</row>
    <row r="20" spans="1:45" ht="18.75" x14ac:dyDescent="0.15">
      <c r="A20" s="198" t="s">
        <v>96</v>
      </c>
      <c r="B20" s="199">
        <v>113.32371993955354</v>
      </c>
      <c r="C20" s="199">
        <v>99.38276162983037</v>
      </c>
      <c r="D20" s="199">
        <v>115.65857861357614</v>
      </c>
      <c r="E20" s="199">
        <v>126.12407672562118</v>
      </c>
      <c r="F20" s="199">
        <v>112.50153873473781</v>
      </c>
      <c r="G20" s="199">
        <v>107.64727524091336</v>
      </c>
      <c r="H20" s="199">
        <v>104.89295316319229</v>
      </c>
      <c r="I20" s="200">
        <v>109.98999544087422</v>
      </c>
      <c r="J20" s="201">
        <v>95.019537693423572</v>
      </c>
      <c r="K20" s="202">
        <v>101.63713242741888</v>
      </c>
      <c r="L20" s="203">
        <v>102.14721337609853</v>
      </c>
      <c r="M20" s="203">
        <v>103.02271003109897</v>
      </c>
      <c r="N20" s="808"/>
      <c r="O20" s="808"/>
      <c r="AC20" s="170"/>
      <c r="AD20" s="170"/>
      <c r="AE20" s="170"/>
      <c r="AF20" s="170"/>
      <c r="AG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</row>
    <row r="21" spans="1:45" ht="18.75" x14ac:dyDescent="0.15">
      <c r="A21" s="204" t="s">
        <v>97</v>
      </c>
      <c r="B21" s="205">
        <v>124.09287408825898</v>
      </c>
      <c r="C21" s="205">
        <v>83.332444844090489</v>
      </c>
      <c r="D21" s="205">
        <v>115.65820409870385</v>
      </c>
      <c r="E21" s="205">
        <v>130.40069079521444</v>
      </c>
      <c r="F21" s="205">
        <v>127.14217901808034</v>
      </c>
      <c r="G21" s="205">
        <v>107.18866193892282</v>
      </c>
      <c r="H21" s="205">
        <v>108.97974045688525</v>
      </c>
      <c r="I21" s="206">
        <v>108.9378411826309</v>
      </c>
      <c r="J21" s="207">
        <v>97.236989512179179</v>
      </c>
      <c r="K21" s="208">
        <v>101.11399034884445</v>
      </c>
      <c r="L21" s="209">
        <v>101.94928353288783</v>
      </c>
      <c r="M21" s="209">
        <v>102.39704726908565</v>
      </c>
      <c r="N21" s="808"/>
      <c r="O21" s="808"/>
      <c r="AC21" s="170"/>
      <c r="AD21" s="170"/>
      <c r="AE21" s="170"/>
      <c r="AF21" s="170"/>
      <c r="AG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</row>
    <row r="22" spans="1:45" ht="42.6" hidden="1" customHeight="1" outlineLevel="1" x14ac:dyDescent="0.15">
      <c r="A22" s="213" t="s">
        <v>100</v>
      </c>
      <c r="B22" s="205"/>
      <c r="C22" s="205"/>
      <c r="D22" s="205"/>
      <c r="E22" s="205"/>
      <c r="F22" s="205"/>
      <c r="G22" s="205"/>
      <c r="H22" s="205"/>
      <c r="I22" s="214">
        <v>87.737162264550989</v>
      </c>
      <c r="J22" s="215"/>
      <c r="K22" s="216"/>
      <c r="L22" s="217"/>
      <c r="M22" s="217"/>
      <c r="N22" s="808"/>
      <c r="O22" s="808"/>
      <c r="AC22" s="170"/>
      <c r="AD22" s="170"/>
      <c r="AE22" s="170"/>
      <c r="AF22" s="170"/>
      <c r="AG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</row>
    <row r="23" spans="1:45" ht="34.5" hidden="1" outlineLevel="1" x14ac:dyDescent="0.15">
      <c r="A23" s="218" t="s">
        <v>101</v>
      </c>
      <c r="B23" s="205"/>
      <c r="C23" s="205"/>
      <c r="D23" s="205"/>
      <c r="E23" s="205"/>
      <c r="F23" s="205"/>
      <c r="G23" s="205"/>
      <c r="H23" s="205"/>
      <c r="I23" s="219">
        <v>80.550102260971741</v>
      </c>
      <c r="J23" s="207"/>
      <c r="K23" s="208"/>
      <c r="L23" s="209"/>
      <c r="M23" s="209"/>
      <c r="N23" s="808"/>
      <c r="O23" s="808"/>
      <c r="AC23" s="170"/>
      <c r="AD23" s="170"/>
      <c r="AE23" s="170"/>
      <c r="AF23" s="170"/>
      <c r="AG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45" ht="16.5" collapsed="1" x14ac:dyDescent="0.15">
      <c r="A24" s="212" t="s">
        <v>102</v>
      </c>
      <c r="B24" s="195"/>
      <c r="C24" s="195"/>
      <c r="D24" s="195"/>
      <c r="E24" s="816"/>
      <c r="F24" s="816"/>
      <c r="G24" s="816"/>
      <c r="H24" s="816"/>
      <c r="I24" s="817"/>
      <c r="J24" s="818"/>
      <c r="K24" s="819"/>
      <c r="L24" s="820"/>
      <c r="M24" s="820"/>
      <c r="N24" s="808"/>
      <c r="O24" s="808"/>
      <c r="AC24" s="170"/>
      <c r="AD24" s="170"/>
      <c r="AE24" s="170"/>
      <c r="AF24" s="170"/>
      <c r="AG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</row>
    <row r="25" spans="1:45" ht="18.75" x14ac:dyDescent="0.15">
      <c r="A25" s="198" t="s">
        <v>96</v>
      </c>
      <c r="B25" s="199">
        <v>109.88499152595057</v>
      </c>
      <c r="C25" s="199">
        <v>97.236954596314078</v>
      </c>
      <c r="D25" s="199">
        <v>115.99575932288776</v>
      </c>
      <c r="E25" s="199">
        <v>127.81065649045861</v>
      </c>
      <c r="F25" s="199">
        <v>108.15619207911192</v>
      </c>
      <c r="G25" s="199">
        <v>105.89011313766517</v>
      </c>
      <c r="H25" s="199">
        <v>106.72767818807094</v>
      </c>
      <c r="I25" s="200">
        <v>110.10061203688413</v>
      </c>
      <c r="J25" s="201">
        <v>94.932879687351644</v>
      </c>
      <c r="K25" s="202">
        <v>101.52915253697252</v>
      </c>
      <c r="L25" s="203">
        <v>101.95244662536173</v>
      </c>
      <c r="M25" s="203">
        <v>102.96102942375602</v>
      </c>
      <c r="N25" s="808"/>
      <c r="O25" s="808"/>
      <c r="AC25" s="170"/>
      <c r="AD25" s="170"/>
      <c r="AE25" s="170"/>
      <c r="AF25" s="170"/>
      <c r="AG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</row>
    <row r="26" spans="1:45" ht="18.75" x14ac:dyDescent="0.15">
      <c r="A26" s="204" t="s">
        <v>97</v>
      </c>
      <c r="B26" s="205">
        <v>123.74461886997028</v>
      </c>
      <c r="C26" s="205">
        <v>79.630337273159356</v>
      </c>
      <c r="D26" s="205">
        <v>122.52407293056878</v>
      </c>
      <c r="E26" s="205">
        <v>133.10956085958944</v>
      </c>
      <c r="F26" s="205">
        <v>120.28711914095665</v>
      </c>
      <c r="G26" s="205">
        <v>100.77678666629272</v>
      </c>
      <c r="H26" s="205">
        <v>109.65348338128904</v>
      </c>
      <c r="I26" s="206">
        <v>109.89529488901724</v>
      </c>
      <c r="J26" s="207">
        <v>96.738717508544255</v>
      </c>
      <c r="K26" s="208">
        <v>101.14475102095106</v>
      </c>
      <c r="L26" s="209">
        <v>101.65252704096331</v>
      </c>
      <c r="M26" s="209">
        <v>102.24784845036261</v>
      </c>
      <c r="N26" s="808"/>
      <c r="O26" s="808"/>
      <c r="AC26" s="170"/>
      <c r="AD26" s="170"/>
      <c r="AE26" s="170"/>
      <c r="AF26" s="170"/>
      <c r="AG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</row>
    <row r="27" spans="1:45" ht="18.75" hidden="1" outlineLevel="1" x14ac:dyDescent="0.15">
      <c r="A27" s="220" t="s">
        <v>103</v>
      </c>
      <c r="B27" s="221"/>
      <c r="C27" s="221"/>
      <c r="D27" s="221"/>
      <c r="E27" s="221"/>
      <c r="F27" s="221"/>
      <c r="G27" s="221"/>
      <c r="H27" s="221"/>
      <c r="I27" s="214">
        <v>82.382883019401334</v>
      </c>
      <c r="J27" s="215"/>
      <c r="K27" s="216"/>
      <c r="L27" s="217"/>
      <c r="M27" s="217"/>
      <c r="N27" s="808"/>
      <c r="O27" s="808"/>
      <c r="AC27" s="170"/>
      <c r="AD27" s="170"/>
      <c r="AE27" s="170"/>
      <c r="AF27" s="170"/>
      <c r="AG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</row>
    <row r="28" spans="1:45" s="225" customFormat="1" ht="34.5" hidden="1" outlineLevel="1" x14ac:dyDescent="0.15">
      <c r="A28" s="218" t="s">
        <v>104</v>
      </c>
      <c r="B28" s="222"/>
      <c r="C28" s="222"/>
      <c r="D28" s="222"/>
      <c r="E28" s="222"/>
      <c r="F28" s="222"/>
      <c r="G28" s="222"/>
      <c r="H28" s="222"/>
      <c r="I28" s="219">
        <v>74.737627826214663</v>
      </c>
      <c r="J28" s="207"/>
      <c r="K28" s="208"/>
      <c r="L28" s="209"/>
      <c r="M28" s="209"/>
      <c r="N28" s="809"/>
      <c r="O28" s="809"/>
      <c r="P28" s="223"/>
      <c r="Q28" s="223"/>
      <c r="R28" s="223"/>
      <c r="S28" s="223"/>
      <c r="T28" s="223"/>
      <c r="U28" s="223"/>
      <c r="V28" s="223"/>
      <c r="W28" s="223"/>
      <c r="X28" s="224"/>
      <c r="Y28" s="223"/>
      <c r="Z28" s="223"/>
      <c r="AA28" s="223"/>
      <c r="AB28" s="223"/>
      <c r="AC28" s="223"/>
      <c r="AD28" s="223"/>
      <c r="AE28" s="223"/>
      <c r="AF28" s="223"/>
      <c r="AG28" s="223"/>
      <c r="AI28" s="224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</row>
    <row r="29" spans="1:45" ht="33" collapsed="1" x14ac:dyDescent="0.15">
      <c r="A29" s="212" t="s">
        <v>50</v>
      </c>
      <c r="B29" s="195"/>
      <c r="C29" s="195"/>
      <c r="D29" s="195"/>
      <c r="E29" s="816"/>
      <c r="F29" s="816"/>
      <c r="G29" s="816"/>
      <c r="H29" s="816"/>
      <c r="I29" s="817"/>
      <c r="J29" s="818"/>
      <c r="K29" s="819"/>
      <c r="L29" s="820"/>
      <c r="M29" s="820"/>
      <c r="N29" s="808"/>
      <c r="O29" s="808"/>
      <c r="AC29" s="170"/>
      <c r="AD29" s="170"/>
      <c r="AE29" s="170"/>
      <c r="AF29" s="170"/>
      <c r="AG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</row>
    <row r="30" spans="1:45" ht="18.75" x14ac:dyDescent="0.15">
      <c r="A30" s="198" t="s">
        <v>96</v>
      </c>
      <c r="B30" s="199">
        <v>155.15496333980204</v>
      </c>
      <c r="C30" s="199">
        <v>79.338923300223783</v>
      </c>
      <c r="D30" s="199">
        <v>126.95260577800404</v>
      </c>
      <c r="E30" s="199">
        <v>123.28251058362267</v>
      </c>
      <c r="F30" s="199">
        <v>95.602835140990408</v>
      </c>
      <c r="G30" s="199">
        <v>93.075918530538715</v>
      </c>
      <c r="H30" s="199">
        <v>99.347808858405301</v>
      </c>
      <c r="I30" s="200">
        <v>120.96051401216737</v>
      </c>
      <c r="J30" s="201">
        <v>98.969323555049883</v>
      </c>
      <c r="K30" s="202">
        <v>102.62567493875976</v>
      </c>
      <c r="L30" s="226">
        <v>103.40995049482868</v>
      </c>
      <c r="M30" s="203">
        <v>103.49774718506251</v>
      </c>
      <c r="N30" s="808"/>
      <c r="O30" s="808"/>
      <c r="AC30" s="170"/>
      <c r="AD30" s="170"/>
      <c r="AE30" s="170"/>
      <c r="AF30" s="170"/>
      <c r="AG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</row>
    <row r="31" spans="1:45" ht="18.75" x14ac:dyDescent="0.15">
      <c r="A31" s="204" t="s">
        <v>97</v>
      </c>
      <c r="B31" s="205">
        <v>169.87226485603057</v>
      </c>
      <c r="C31" s="205">
        <v>74.464918327786464</v>
      </c>
      <c r="D31" s="205">
        <v>134.47094374229394</v>
      </c>
      <c r="E31" s="205">
        <v>137.5877086146173</v>
      </c>
      <c r="F31" s="205">
        <v>92.514667466412305</v>
      </c>
      <c r="G31" s="205">
        <v>90.008485974538658</v>
      </c>
      <c r="H31" s="205">
        <v>99.368921726583153</v>
      </c>
      <c r="I31" s="206">
        <v>115.90844386135117</v>
      </c>
      <c r="J31" s="207">
        <v>105.72616457805812</v>
      </c>
      <c r="K31" s="208">
        <v>102.6029970205371</v>
      </c>
      <c r="L31" s="227">
        <v>103.14250657801753</v>
      </c>
      <c r="M31" s="209">
        <v>103.47939214338817</v>
      </c>
      <c r="N31" s="808"/>
      <c r="O31" s="808"/>
      <c r="AC31" s="170"/>
      <c r="AD31" s="170"/>
      <c r="AE31" s="170"/>
      <c r="AF31" s="170"/>
      <c r="AG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</row>
    <row r="32" spans="1:45" ht="18.75" x14ac:dyDescent="0.2">
      <c r="A32" s="228" t="s">
        <v>105</v>
      </c>
      <c r="B32" s="229"/>
      <c r="C32" s="229"/>
      <c r="D32" s="229"/>
      <c r="E32" s="821"/>
      <c r="F32" s="821"/>
      <c r="G32" s="821"/>
      <c r="H32" s="821"/>
      <c r="I32" s="822"/>
      <c r="J32" s="823"/>
      <c r="K32" s="824"/>
      <c r="L32" s="825"/>
      <c r="M32" s="825"/>
      <c r="N32" s="808"/>
      <c r="O32" s="808"/>
      <c r="AC32" s="170"/>
      <c r="AD32" s="170"/>
      <c r="AE32" s="170"/>
      <c r="AF32" s="170"/>
      <c r="AG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</row>
    <row r="33" spans="1:45" ht="18.75" x14ac:dyDescent="0.15">
      <c r="A33" s="204" t="s">
        <v>97</v>
      </c>
      <c r="B33" s="205">
        <v>130.5830159730159</v>
      </c>
      <c r="C33" s="205">
        <v>103.02640044548102</v>
      </c>
      <c r="D33" s="205">
        <v>105.82852955478366</v>
      </c>
      <c r="E33" s="205">
        <v>131.09600151235102</v>
      </c>
      <c r="F33" s="205">
        <v>110.59122989564978</v>
      </c>
      <c r="G33" s="205">
        <v>106.64752246267371</v>
      </c>
      <c r="H33" s="205">
        <v>104.46545034838184</v>
      </c>
      <c r="I33" s="206">
        <v>100.19288522668894</v>
      </c>
      <c r="J33" s="207">
        <v>100.86803029815847</v>
      </c>
      <c r="K33" s="208">
        <v>104.20270476714657</v>
      </c>
      <c r="L33" s="209">
        <v>104.31611343966847</v>
      </c>
      <c r="M33" s="227">
        <v>104.29772356399344</v>
      </c>
      <c r="N33" s="808"/>
      <c r="O33" s="808"/>
      <c r="AC33" s="170"/>
      <c r="AD33" s="170"/>
      <c r="AE33" s="170"/>
      <c r="AF33" s="170"/>
      <c r="AG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</row>
    <row r="34" spans="1:45" ht="16.5" x14ac:dyDescent="0.15">
      <c r="A34" s="212" t="s">
        <v>106</v>
      </c>
      <c r="B34" s="195"/>
      <c r="C34" s="195"/>
      <c r="D34" s="195"/>
      <c r="E34" s="816"/>
      <c r="F34" s="816"/>
      <c r="G34" s="816"/>
      <c r="H34" s="816"/>
      <c r="I34" s="817"/>
      <c r="J34" s="818"/>
      <c r="K34" s="819"/>
      <c r="L34" s="820"/>
      <c r="M34" s="820"/>
      <c r="N34" s="808"/>
      <c r="O34" s="808"/>
      <c r="AC34" s="170"/>
      <c r="AD34" s="170"/>
      <c r="AE34" s="170"/>
      <c r="AF34" s="170"/>
      <c r="AG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</row>
    <row r="35" spans="1:45" ht="18.75" x14ac:dyDescent="0.15">
      <c r="A35" s="198" t="s">
        <v>96</v>
      </c>
      <c r="B35" s="199">
        <v>120.40543976000623</v>
      </c>
      <c r="C35" s="199">
        <v>93.132347221273122</v>
      </c>
      <c r="D35" s="199">
        <v>135.68027604293934</v>
      </c>
      <c r="E35" s="199">
        <v>124.75737265997311</v>
      </c>
      <c r="F35" s="199">
        <v>102.51431646584273</v>
      </c>
      <c r="G35" s="199">
        <v>100.24225231659447</v>
      </c>
      <c r="H35" s="199">
        <v>104.79008458629487</v>
      </c>
      <c r="I35" s="200">
        <v>113.34730553206226</v>
      </c>
      <c r="J35" s="201">
        <v>115.85508841336036</v>
      </c>
      <c r="K35" s="202">
        <v>105.98616587529735</v>
      </c>
      <c r="L35" s="203">
        <v>104.36863123510258</v>
      </c>
      <c r="M35" s="203">
        <v>104.60060304561807</v>
      </c>
      <c r="N35" s="808"/>
      <c r="O35" s="808"/>
      <c r="AC35" s="170"/>
      <c r="AD35" s="170"/>
      <c r="AE35" s="170"/>
      <c r="AF35" s="170"/>
      <c r="AG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</row>
    <row r="36" spans="1:45" ht="18.75" x14ac:dyDescent="0.15">
      <c r="A36" s="204" t="s">
        <v>97</v>
      </c>
      <c r="B36" s="205">
        <v>112.77045159725709</v>
      </c>
      <c r="C36" s="205">
        <v>87.64501411392817</v>
      </c>
      <c r="D36" s="205">
        <v>126.65662924347004</v>
      </c>
      <c r="E36" s="205">
        <v>122.25402909984784</v>
      </c>
      <c r="F36" s="205">
        <v>101.20507360552709</v>
      </c>
      <c r="G36" s="205">
        <v>101.81352089850621</v>
      </c>
      <c r="H36" s="205">
        <v>98.884531350488587</v>
      </c>
      <c r="I36" s="206">
        <v>119.83429054460413</v>
      </c>
      <c r="J36" s="207">
        <v>107.24769244936894</v>
      </c>
      <c r="K36" s="208">
        <v>106.45733771979329</v>
      </c>
      <c r="L36" s="209">
        <v>104.63585446856956</v>
      </c>
      <c r="M36" s="209">
        <v>104.80306595045337</v>
      </c>
      <c r="N36" s="808"/>
      <c r="O36" s="808"/>
      <c r="AC36" s="170"/>
      <c r="AD36" s="170"/>
      <c r="AE36" s="170"/>
      <c r="AF36" s="170"/>
      <c r="AG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</row>
    <row r="37" spans="1:45" ht="16.5" x14ac:dyDescent="0.15">
      <c r="A37" s="194" t="s">
        <v>107</v>
      </c>
      <c r="B37" s="195"/>
      <c r="C37" s="195"/>
      <c r="D37" s="195"/>
      <c r="E37" s="816"/>
      <c r="F37" s="816"/>
      <c r="G37" s="816"/>
      <c r="H37" s="816"/>
      <c r="I37" s="817"/>
      <c r="J37" s="818"/>
      <c r="K37" s="819"/>
      <c r="L37" s="820"/>
      <c r="M37" s="820"/>
      <c r="N37" s="808"/>
      <c r="O37" s="808"/>
      <c r="AC37" s="170"/>
      <c r="AD37" s="170"/>
      <c r="AE37" s="170"/>
      <c r="AF37" s="170"/>
      <c r="AG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</row>
    <row r="38" spans="1:45" ht="18.75" x14ac:dyDescent="0.15">
      <c r="A38" s="198" t="s">
        <v>96</v>
      </c>
      <c r="B38" s="199">
        <v>115.15824727946151</v>
      </c>
      <c r="C38" s="199">
        <v>94.270559630422952</v>
      </c>
      <c r="D38" s="199">
        <v>143.49954069382528</v>
      </c>
      <c r="E38" s="199">
        <v>127.30625094147329</v>
      </c>
      <c r="F38" s="199">
        <v>95.327585445175202</v>
      </c>
      <c r="G38" s="199">
        <v>94.308215774136869</v>
      </c>
      <c r="H38" s="199">
        <v>102.45571540235194</v>
      </c>
      <c r="I38" s="200">
        <v>114.80045455657253</v>
      </c>
      <c r="J38" s="201">
        <v>111.71998831213013</v>
      </c>
      <c r="K38" s="202">
        <v>106.25077643060106</v>
      </c>
      <c r="L38" s="203">
        <v>104.38337381099254</v>
      </c>
      <c r="M38" s="226">
        <v>104.74338174523309</v>
      </c>
      <c r="N38" s="808"/>
      <c r="O38" s="808"/>
      <c r="AC38" s="170"/>
      <c r="AD38" s="170"/>
      <c r="AE38" s="170"/>
      <c r="AF38" s="170"/>
      <c r="AG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</row>
    <row r="39" spans="1:45" ht="18.75" x14ac:dyDescent="0.15">
      <c r="A39" s="204" t="s">
        <v>108</v>
      </c>
      <c r="B39" s="205">
        <v>109.35624030727405</v>
      </c>
      <c r="C39" s="205">
        <v>81.102256032874322</v>
      </c>
      <c r="D39" s="205">
        <v>145.09301315440362</v>
      </c>
      <c r="E39" s="205">
        <v>129.98487693423803</v>
      </c>
      <c r="F39" s="205">
        <v>96.96589826259131</v>
      </c>
      <c r="G39" s="205">
        <v>97.30799338210366</v>
      </c>
      <c r="H39" s="205">
        <v>98.502124175865319</v>
      </c>
      <c r="I39" s="206">
        <v>122.08425236273519</v>
      </c>
      <c r="J39" s="207">
        <v>105.59792948887512</v>
      </c>
      <c r="K39" s="208">
        <v>106.90750840529427</v>
      </c>
      <c r="L39" s="209">
        <v>104.68752261161553</v>
      </c>
      <c r="M39" s="209">
        <v>104.87257174508726</v>
      </c>
      <c r="N39" s="808"/>
      <c r="O39" s="808"/>
      <c r="AC39" s="170"/>
      <c r="AD39" s="170"/>
      <c r="AE39" s="170"/>
      <c r="AF39" s="170"/>
      <c r="AG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</row>
    <row r="40" spans="1:45" ht="33" x14ac:dyDescent="0.15">
      <c r="A40" s="194" t="s">
        <v>109</v>
      </c>
      <c r="B40" s="195"/>
      <c r="C40" s="195"/>
      <c r="D40" s="195"/>
      <c r="E40" s="816"/>
      <c r="F40" s="816"/>
      <c r="G40" s="816"/>
      <c r="H40" s="816"/>
      <c r="I40" s="817"/>
      <c r="J40" s="818"/>
      <c r="K40" s="819"/>
      <c r="L40" s="820"/>
      <c r="M40" s="820"/>
      <c r="N40" s="808"/>
      <c r="O40" s="808"/>
      <c r="AC40" s="170"/>
      <c r="AD40" s="170"/>
      <c r="AE40" s="170"/>
      <c r="AF40" s="170"/>
      <c r="AG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</row>
    <row r="41" spans="1:45" ht="18.75" x14ac:dyDescent="0.15">
      <c r="A41" s="198" t="s">
        <v>96</v>
      </c>
      <c r="B41" s="199">
        <v>125.86251161333593</v>
      </c>
      <c r="C41" s="199">
        <v>92.473509013144891</v>
      </c>
      <c r="D41" s="199">
        <v>122.73900416080714</v>
      </c>
      <c r="E41" s="199">
        <v>120.02585925007408</v>
      </c>
      <c r="F41" s="199">
        <v>116.93819643649267</v>
      </c>
      <c r="G41" s="199">
        <v>111.9087248386999</v>
      </c>
      <c r="H41" s="199">
        <v>109.79090142397693</v>
      </c>
      <c r="I41" s="200">
        <v>111.50036144021334</v>
      </c>
      <c r="J41" s="201">
        <v>122.34602145897139</v>
      </c>
      <c r="K41" s="202">
        <v>105.61633441361782</v>
      </c>
      <c r="L41" s="203">
        <v>104.34782007989507</v>
      </c>
      <c r="M41" s="203">
        <v>104.39898277777489</v>
      </c>
      <c r="N41" s="807"/>
      <c r="O41" s="807"/>
      <c r="AC41" s="170"/>
      <c r="AD41" s="170"/>
      <c r="AE41" s="170"/>
      <c r="AF41" s="170"/>
      <c r="AG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</row>
    <row r="42" spans="1:45" ht="18.75" x14ac:dyDescent="0.15">
      <c r="A42" s="204" t="s">
        <v>97</v>
      </c>
      <c r="B42" s="205">
        <v>117.945237798926</v>
      </c>
      <c r="C42" s="205">
        <v>101.98135076868786</v>
      </c>
      <c r="D42" s="205">
        <v>101.72770570375607</v>
      </c>
      <c r="E42" s="205">
        <v>106.14551080149481</v>
      </c>
      <c r="F42" s="205">
        <v>109.98976120206945</v>
      </c>
      <c r="G42" s="205">
        <v>109.34145558426455</v>
      </c>
      <c r="H42" s="205">
        <v>100.16214866675976</v>
      </c>
      <c r="I42" s="206">
        <v>114.07157217874853</v>
      </c>
      <c r="J42" s="207">
        <v>108.52741091655911</v>
      </c>
      <c r="K42" s="208">
        <v>105.41569147562286</v>
      </c>
      <c r="L42" s="209">
        <v>104.52703278613473</v>
      </c>
      <c r="M42" s="209">
        <v>104.65519898477815</v>
      </c>
      <c r="N42" s="807"/>
      <c r="O42" s="807"/>
      <c r="AC42" s="170"/>
      <c r="AD42" s="170"/>
      <c r="AE42" s="170"/>
      <c r="AF42" s="170"/>
      <c r="AG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</row>
    <row r="43" spans="1:45" ht="29.45" customHeight="1" x14ac:dyDescent="0.15">
      <c r="A43" s="212" t="s">
        <v>110</v>
      </c>
      <c r="B43" s="195"/>
      <c r="C43" s="195"/>
      <c r="D43" s="195"/>
      <c r="E43" s="816"/>
      <c r="F43" s="816"/>
      <c r="G43" s="816"/>
      <c r="H43" s="816"/>
      <c r="I43" s="817"/>
      <c r="J43" s="818"/>
      <c r="K43" s="819"/>
      <c r="L43" s="820"/>
      <c r="M43" s="820"/>
      <c r="N43" s="807"/>
      <c r="O43" s="807"/>
      <c r="AC43" s="170"/>
      <c r="AD43" s="170"/>
      <c r="AE43" s="170"/>
      <c r="AF43" s="170"/>
      <c r="AG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</row>
    <row r="44" spans="1:45" ht="18.75" x14ac:dyDescent="0.15">
      <c r="A44" s="198" t="s">
        <v>96</v>
      </c>
      <c r="B44" s="199">
        <v>118.07718383325918</v>
      </c>
      <c r="C44" s="199">
        <v>100.05494181361898</v>
      </c>
      <c r="D44" s="199">
        <v>113.07808171899629</v>
      </c>
      <c r="E44" s="199">
        <v>112.94706442204803</v>
      </c>
      <c r="F44" s="199">
        <v>102.55692770908024</v>
      </c>
      <c r="G44" s="199">
        <v>105.89180672602319</v>
      </c>
      <c r="H44" s="199">
        <v>108.34234862864716</v>
      </c>
      <c r="I44" s="200">
        <v>116.63363050290145</v>
      </c>
      <c r="J44" s="201">
        <v>104.80642046603752</v>
      </c>
      <c r="K44" s="202">
        <v>104.12127652495464</v>
      </c>
      <c r="L44" s="203">
        <v>105.093093692811</v>
      </c>
      <c r="M44" s="203">
        <v>104.31286593178584</v>
      </c>
      <c r="N44" s="807"/>
      <c r="O44" s="807"/>
      <c r="AC44" s="170"/>
      <c r="AD44" s="170"/>
      <c r="AE44" s="170"/>
      <c r="AF44" s="170"/>
      <c r="AG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</row>
    <row r="45" spans="1:45" ht="18.75" x14ac:dyDescent="0.15">
      <c r="A45" s="204" t="s">
        <v>97</v>
      </c>
      <c r="B45" s="205">
        <v>121.54412409666631</v>
      </c>
      <c r="C45" s="205">
        <v>97.647081358109261</v>
      </c>
      <c r="D45" s="205">
        <v>112.26119401435055</v>
      </c>
      <c r="E45" s="205">
        <v>115.27254889603084</v>
      </c>
      <c r="F45" s="205">
        <v>103.56859217357078</v>
      </c>
      <c r="G45" s="205">
        <v>101.89251211000095</v>
      </c>
      <c r="H45" s="205">
        <v>106.09424361967044</v>
      </c>
      <c r="I45" s="206">
        <v>114.11822415918364</v>
      </c>
      <c r="J45" s="207">
        <v>103.88165900766413</v>
      </c>
      <c r="K45" s="208">
        <v>104.5066162530093</v>
      </c>
      <c r="L45" s="209">
        <v>103.90137266384684</v>
      </c>
      <c r="M45" s="209">
        <v>104.24664198085539</v>
      </c>
      <c r="N45" s="807"/>
      <c r="O45" s="807"/>
      <c r="AC45" s="170"/>
      <c r="AD45" s="170"/>
      <c r="AE45" s="170"/>
      <c r="AF45" s="170"/>
      <c r="AG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</row>
    <row r="46" spans="1:45" ht="16.5" x14ac:dyDescent="0.15">
      <c r="A46" s="194" t="s">
        <v>111</v>
      </c>
      <c r="B46" s="195"/>
      <c r="C46" s="195"/>
      <c r="D46" s="195"/>
      <c r="E46" s="816"/>
      <c r="F46" s="816"/>
      <c r="G46" s="816"/>
      <c r="H46" s="816"/>
      <c r="I46" s="817"/>
      <c r="J46" s="818"/>
      <c r="K46" s="819"/>
      <c r="L46" s="820"/>
      <c r="M46" s="820"/>
      <c r="N46" s="807"/>
      <c r="O46" s="807"/>
      <c r="AC46" s="170"/>
      <c r="AD46" s="170"/>
      <c r="AE46" s="170"/>
      <c r="AF46" s="170"/>
      <c r="AG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</row>
    <row r="47" spans="1:45" ht="18.75" x14ac:dyDescent="0.15">
      <c r="A47" s="198" t="s">
        <v>96</v>
      </c>
      <c r="B47" s="199">
        <v>127.58253464546672</v>
      </c>
      <c r="C47" s="199">
        <v>86.404732622509471</v>
      </c>
      <c r="D47" s="199">
        <v>112.23448748219627</v>
      </c>
      <c r="E47" s="199">
        <v>120.20058570998997</v>
      </c>
      <c r="F47" s="199">
        <v>105.83284497108995</v>
      </c>
      <c r="G47" s="199">
        <v>112.82879314586143</v>
      </c>
      <c r="H47" s="199">
        <v>111.29795667626271</v>
      </c>
      <c r="I47" s="200">
        <v>101.80811725814316</v>
      </c>
      <c r="J47" s="201">
        <v>98.16388242594401</v>
      </c>
      <c r="K47" s="202">
        <v>100.54810284983897</v>
      </c>
      <c r="L47" s="203">
        <v>101.60423179207754</v>
      </c>
      <c r="M47" s="203">
        <v>102.79671193196545</v>
      </c>
      <c r="N47" s="807"/>
      <c r="O47" s="807"/>
      <c r="AC47" s="170"/>
      <c r="AD47" s="170"/>
      <c r="AE47" s="170"/>
      <c r="AF47" s="170"/>
      <c r="AG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</row>
    <row r="48" spans="1:45" ht="18.75" x14ac:dyDescent="0.15">
      <c r="A48" s="204" t="s">
        <v>97</v>
      </c>
      <c r="B48" s="205">
        <v>131.46944595352798</v>
      </c>
      <c r="C48" s="205">
        <v>83.53743687745775</v>
      </c>
      <c r="D48" s="205">
        <v>114.79977725721247</v>
      </c>
      <c r="E48" s="205">
        <v>128.83135638996805</v>
      </c>
      <c r="F48" s="205">
        <v>109.28155462309648</v>
      </c>
      <c r="G48" s="205">
        <v>104.4815789851304</v>
      </c>
      <c r="H48" s="205">
        <v>109.93632338643306</v>
      </c>
      <c r="I48" s="206">
        <v>104.27467337154238</v>
      </c>
      <c r="J48" s="207">
        <v>91.985274984553669</v>
      </c>
      <c r="K48" s="208">
        <v>100.739749382341</v>
      </c>
      <c r="L48" s="209">
        <v>101.50168073617485</v>
      </c>
      <c r="M48" s="209">
        <v>102.56101480496389</v>
      </c>
      <c r="N48" s="807"/>
      <c r="O48" s="807"/>
      <c r="AC48" s="170"/>
      <c r="AD48" s="170"/>
      <c r="AE48" s="170"/>
      <c r="AF48" s="170"/>
      <c r="AG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</row>
    <row r="49" spans="1:45" ht="43.9" customHeight="1" x14ac:dyDescent="0.15">
      <c r="A49" s="194" t="s">
        <v>112</v>
      </c>
      <c r="B49" s="195"/>
      <c r="C49" s="195"/>
      <c r="D49" s="195"/>
      <c r="E49" s="816"/>
      <c r="F49" s="816"/>
      <c r="G49" s="816"/>
      <c r="H49" s="816"/>
      <c r="I49" s="817"/>
      <c r="J49" s="818"/>
      <c r="K49" s="819"/>
      <c r="L49" s="820"/>
      <c r="M49" s="820"/>
      <c r="N49" s="807"/>
      <c r="O49" s="807"/>
      <c r="AC49" s="170"/>
      <c r="AD49" s="170"/>
      <c r="AE49" s="170"/>
      <c r="AF49" s="170"/>
      <c r="AG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</row>
    <row r="50" spans="1:45" ht="18.75" x14ac:dyDescent="0.15">
      <c r="A50" s="198" t="s">
        <v>96</v>
      </c>
      <c r="B50" s="199">
        <v>110.67661106788439</v>
      </c>
      <c r="C50" s="199">
        <v>82.511971168512474</v>
      </c>
      <c r="D50" s="199">
        <v>122.55476555789188</v>
      </c>
      <c r="E50" s="199">
        <v>111.9089528334747</v>
      </c>
      <c r="F50" s="199">
        <v>95.101859556582696</v>
      </c>
      <c r="G50" s="199">
        <v>96.118477875979835</v>
      </c>
      <c r="H50" s="199">
        <v>111.29252032305841</v>
      </c>
      <c r="I50" s="200">
        <v>124.94355372030319</v>
      </c>
      <c r="J50" s="201">
        <v>101.99203708029209</v>
      </c>
      <c r="K50" s="202">
        <v>104.2451613318005</v>
      </c>
      <c r="L50" s="203">
        <v>104.51144218731162</v>
      </c>
      <c r="M50" s="203">
        <v>104.60227831839049</v>
      </c>
      <c r="N50" s="807"/>
      <c r="O50" s="807"/>
      <c r="AC50" s="170"/>
      <c r="AD50" s="170"/>
      <c r="AE50" s="170"/>
      <c r="AF50" s="170"/>
      <c r="AG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</row>
    <row r="51" spans="1:45" ht="18.75" x14ac:dyDescent="0.15">
      <c r="A51" s="204" t="s">
        <v>97</v>
      </c>
      <c r="B51" s="205">
        <v>121.8783123037324</v>
      </c>
      <c r="C51" s="205">
        <v>89.277843365708804</v>
      </c>
      <c r="D51" s="205">
        <v>123.34675549516427</v>
      </c>
      <c r="E51" s="205">
        <v>113.06398341493711</v>
      </c>
      <c r="F51" s="205">
        <v>96.357842731135321</v>
      </c>
      <c r="G51" s="205">
        <v>95.423082502487205</v>
      </c>
      <c r="H51" s="205">
        <v>105.07287930508771</v>
      </c>
      <c r="I51" s="206">
        <v>127.66059994331704</v>
      </c>
      <c r="J51" s="207">
        <v>108.50916424319776</v>
      </c>
      <c r="K51" s="208">
        <v>107.54949036169693</v>
      </c>
      <c r="L51" s="209">
        <v>104.94276634150428</v>
      </c>
      <c r="M51" s="209">
        <v>104.93956306548424</v>
      </c>
      <c r="N51" s="807"/>
      <c r="O51" s="807"/>
      <c r="AC51" s="170"/>
      <c r="AD51" s="170"/>
      <c r="AE51" s="170"/>
      <c r="AF51" s="170"/>
      <c r="AG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</row>
    <row r="52" spans="1:45" ht="33" x14ac:dyDescent="0.15">
      <c r="A52" s="194" t="s">
        <v>113</v>
      </c>
      <c r="B52" s="195"/>
      <c r="C52" s="195"/>
      <c r="D52" s="195"/>
      <c r="E52" s="816"/>
      <c r="F52" s="816"/>
      <c r="G52" s="816"/>
      <c r="H52" s="816"/>
      <c r="I52" s="817"/>
      <c r="J52" s="818"/>
      <c r="K52" s="819"/>
      <c r="L52" s="820"/>
      <c r="M52" s="820"/>
      <c r="N52" s="807"/>
      <c r="O52" s="807"/>
      <c r="AC52" s="170"/>
      <c r="AD52" s="170"/>
      <c r="AE52" s="170"/>
      <c r="AF52" s="170"/>
      <c r="AG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</row>
    <row r="53" spans="1:45" ht="18.75" x14ac:dyDescent="0.15">
      <c r="A53" s="198" t="s">
        <v>96</v>
      </c>
      <c r="B53" s="199">
        <v>135.15109150871655</v>
      </c>
      <c r="C53" s="199">
        <v>73.321099099962581</v>
      </c>
      <c r="D53" s="199">
        <v>121.52753079550931</v>
      </c>
      <c r="E53" s="199">
        <v>115.73974114457141</v>
      </c>
      <c r="F53" s="199">
        <v>90.721160992497133</v>
      </c>
      <c r="G53" s="199">
        <v>99.026918462900909</v>
      </c>
      <c r="H53" s="199">
        <v>109.68803629428395</v>
      </c>
      <c r="I53" s="200">
        <v>116.62701661895518</v>
      </c>
      <c r="J53" s="201">
        <v>104.23646810064216</v>
      </c>
      <c r="K53" s="202">
        <v>104.52737042156839</v>
      </c>
      <c r="L53" s="203">
        <v>104.54992282368603</v>
      </c>
      <c r="M53" s="203">
        <v>104.94527476568342</v>
      </c>
      <c r="N53" s="807"/>
      <c r="O53" s="807"/>
      <c r="AC53" s="170"/>
      <c r="AD53" s="170"/>
      <c r="AE53" s="170"/>
      <c r="AF53" s="170"/>
      <c r="AG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</row>
    <row r="54" spans="1:45" ht="18.75" x14ac:dyDescent="0.15">
      <c r="A54" s="204" t="s">
        <v>97</v>
      </c>
      <c r="B54" s="205">
        <v>132.75904769525582</v>
      </c>
      <c r="C54" s="205">
        <v>81.517112606835511</v>
      </c>
      <c r="D54" s="205">
        <v>118.52033515793474</v>
      </c>
      <c r="E54" s="205">
        <v>115.17334034868925</v>
      </c>
      <c r="F54" s="205">
        <v>98.24781984791035</v>
      </c>
      <c r="G54" s="205">
        <v>94.844752458794815</v>
      </c>
      <c r="H54" s="205">
        <v>104.43472777658636</v>
      </c>
      <c r="I54" s="206">
        <v>119.95745061929813</v>
      </c>
      <c r="J54" s="207">
        <v>109.58855501804973</v>
      </c>
      <c r="K54" s="208">
        <v>108.01630224927283</v>
      </c>
      <c r="L54" s="209">
        <v>104.36861023291222</v>
      </c>
      <c r="M54" s="209">
        <v>104.75118637224642</v>
      </c>
      <c r="N54" s="807"/>
      <c r="O54" s="807"/>
      <c r="AC54" s="170"/>
      <c r="AD54" s="170"/>
      <c r="AE54" s="170"/>
      <c r="AF54" s="170"/>
      <c r="AG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</row>
    <row r="55" spans="1:45" ht="25.9" customHeight="1" x14ac:dyDescent="0.15">
      <c r="A55" s="194" t="s">
        <v>114</v>
      </c>
      <c r="B55" s="195"/>
      <c r="C55" s="195"/>
      <c r="D55" s="195"/>
      <c r="E55" s="816"/>
      <c r="F55" s="816"/>
      <c r="G55" s="816"/>
      <c r="H55" s="816"/>
      <c r="I55" s="817"/>
      <c r="J55" s="818"/>
      <c r="K55" s="819"/>
      <c r="L55" s="820"/>
      <c r="M55" s="820"/>
      <c r="N55" s="807"/>
      <c r="O55" s="807"/>
      <c r="AC55" s="170"/>
      <c r="AD55" s="170"/>
      <c r="AE55" s="170"/>
      <c r="AF55" s="170"/>
      <c r="AG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</row>
    <row r="56" spans="1:45" ht="18.75" x14ac:dyDescent="0.15">
      <c r="A56" s="198" t="s">
        <v>96</v>
      </c>
      <c r="B56" s="199">
        <v>84.21530748435579</v>
      </c>
      <c r="C56" s="199">
        <v>96.854150747592954</v>
      </c>
      <c r="D56" s="199">
        <v>129.35769799605714</v>
      </c>
      <c r="E56" s="199">
        <v>106.44667278290629</v>
      </c>
      <c r="F56" s="199">
        <v>97.272609761309951</v>
      </c>
      <c r="G56" s="199">
        <v>94.812532247717272</v>
      </c>
      <c r="H56" s="199">
        <v>117.41869507114195</v>
      </c>
      <c r="I56" s="200">
        <v>133.18292413425991</v>
      </c>
      <c r="J56" s="201">
        <v>96.942495830795366</v>
      </c>
      <c r="K56" s="202">
        <v>103.05277118127788</v>
      </c>
      <c r="L56" s="203">
        <v>103.93069285214425</v>
      </c>
      <c r="M56" s="203">
        <v>104.21036684683813</v>
      </c>
      <c r="N56" s="807"/>
      <c r="O56" s="807"/>
      <c r="AC56" s="170"/>
      <c r="AD56" s="170"/>
      <c r="AE56" s="170"/>
      <c r="AF56" s="170"/>
      <c r="AG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</row>
    <row r="57" spans="1:45" ht="18.75" x14ac:dyDescent="0.15">
      <c r="A57" s="204" t="s">
        <v>97</v>
      </c>
      <c r="B57" s="205">
        <v>101.17959678570109</v>
      </c>
      <c r="C57" s="205">
        <v>106.2702685026121</v>
      </c>
      <c r="D57" s="205">
        <v>136.2058930632229</v>
      </c>
      <c r="E57" s="205">
        <v>112.86176468188502</v>
      </c>
      <c r="F57" s="205">
        <v>92.660159003216577</v>
      </c>
      <c r="G57" s="205">
        <v>95.384112348599785</v>
      </c>
      <c r="H57" s="205">
        <v>109.05003704736774</v>
      </c>
      <c r="I57" s="206">
        <v>154.40046573074403</v>
      </c>
      <c r="J57" s="207">
        <v>106.22296290795288</v>
      </c>
      <c r="K57" s="208">
        <v>104.81161949106419</v>
      </c>
      <c r="L57" s="209">
        <v>105.53093723977658</v>
      </c>
      <c r="M57" s="209">
        <v>105.67600418064002</v>
      </c>
      <c r="N57" s="807"/>
      <c r="O57" s="807"/>
      <c r="AC57" s="170"/>
      <c r="AD57" s="170"/>
      <c r="AE57" s="170"/>
      <c r="AF57" s="170"/>
      <c r="AG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</row>
    <row r="58" spans="1:45" ht="33" x14ac:dyDescent="0.15">
      <c r="A58" s="194" t="s">
        <v>115</v>
      </c>
      <c r="B58" s="195"/>
      <c r="C58" s="195"/>
      <c r="D58" s="195"/>
      <c r="E58" s="816"/>
      <c r="F58" s="816"/>
      <c r="G58" s="816"/>
      <c r="H58" s="816"/>
      <c r="I58" s="817"/>
      <c r="J58" s="818"/>
      <c r="K58" s="819"/>
      <c r="L58" s="820"/>
      <c r="M58" s="820"/>
      <c r="N58" s="807"/>
      <c r="O58" s="807"/>
      <c r="AC58" s="170"/>
      <c r="AD58" s="170"/>
      <c r="AE58" s="170"/>
      <c r="AF58" s="170"/>
      <c r="AG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</row>
    <row r="59" spans="1:45" ht="18.75" x14ac:dyDescent="0.15">
      <c r="A59" s="198" t="s">
        <v>96</v>
      </c>
      <c r="B59" s="199">
        <v>112.66181813699822</v>
      </c>
      <c r="C59" s="199">
        <v>101.01151559501736</v>
      </c>
      <c r="D59" s="199">
        <v>105.37862549523886</v>
      </c>
      <c r="E59" s="199">
        <v>111.49443942959527</v>
      </c>
      <c r="F59" s="199">
        <v>102.00010754903761</v>
      </c>
      <c r="G59" s="199">
        <v>94.161327476886726</v>
      </c>
      <c r="H59" s="199">
        <v>102.3313343116484</v>
      </c>
      <c r="I59" s="200">
        <v>125.63858749413477</v>
      </c>
      <c r="J59" s="201">
        <v>105.99673874827656</v>
      </c>
      <c r="K59" s="202">
        <v>105.52045126012413</v>
      </c>
      <c r="L59" s="203">
        <v>105.29429488493219</v>
      </c>
      <c r="M59" s="203">
        <v>104.26928339446147</v>
      </c>
      <c r="N59" s="807"/>
      <c r="O59" s="807"/>
      <c r="AC59" s="170"/>
      <c r="AD59" s="170"/>
      <c r="AE59" s="170"/>
      <c r="AF59" s="170"/>
      <c r="AG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</row>
    <row r="60" spans="1:45" ht="18.75" x14ac:dyDescent="0.15">
      <c r="A60" s="204" t="s">
        <v>97</v>
      </c>
      <c r="B60" s="205">
        <v>118.34656053269343</v>
      </c>
      <c r="C60" s="205">
        <v>102.8647604303397</v>
      </c>
      <c r="D60" s="205">
        <v>110.65518232617053</v>
      </c>
      <c r="E60" s="205">
        <v>108.81715612500456</v>
      </c>
      <c r="F60" s="205">
        <v>101.31768596490107</v>
      </c>
      <c r="G60" s="205">
        <v>100.33585359481376</v>
      </c>
      <c r="H60" s="205">
        <v>101.9038551278103</v>
      </c>
      <c r="I60" s="206">
        <v>112.7308814334188</v>
      </c>
      <c r="J60" s="207">
        <v>103.31193336337338</v>
      </c>
      <c r="K60" s="208">
        <v>106.38773972109202</v>
      </c>
      <c r="L60" s="209">
        <v>105.76791134771601</v>
      </c>
      <c r="M60" s="209">
        <v>104.2423307219682</v>
      </c>
      <c r="N60" s="807"/>
      <c r="O60" s="807"/>
      <c r="AC60" s="170"/>
      <c r="AD60" s="170"/>
      <c r="AE60" s="170"/>
      <c r="AF60" s="170"/>
      <c r="AG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</row>
    <row r="61" spans="1:45" ht="42" customHeight="1" x14ac:dyDescent="0.15">
      <c r="A61" s="194" t="s">
        <v>116</v>
      </c>
      <c r="B61" s="195"/>
      <c r="C61" s="195"/>
      <c r="D61" s="195"/>
      <c r="E61" s="816"/>
      <c r="F61" s="816"/>
      <c r="G61" s="816"/>
      <c r="H61" s="816"/>
      <c r="I61" s="817"/>
      <c r="J61" s="818"/>
      <c r="K61" s="819"/>
      <c r="L61" s="820"/>
      <c r="M61" s="820"/>
      <c r="N61" s="807"/>
      <c r="O61" s="807"/>
      <c r="AC61" s="170"/>
      <c r="AD61" s="170"/>
      <c r="AE61" s="170"/>
      <c r="AF61" s="170"/>
      <c r="AG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</row>
    <row r="62" spans="1:45" ht="18.75" x14ac:dyDescent="0.15">
      <c r="A62" s="198" t="s">
        <v>96</v>
      </c>
      <c r="B62" s="199">
        <v>129.78384179730537</v>
      </c>
      <c r="C62" s="199">
        <v>90.536092488787901</v>
      </c>
      <c r="D62" s="199">
        <v>113.15265138699786</v>
      </c>
      <c r="E62" s="199">
        <v>116.89998108189452</v>
      </c>
      <c r="F62" s="199">
        <v>101.93467544633843</v>
      </c>
      <c r="G62" s="199">
        <v>96.466931944221315</v>
      </c>
      <c r="H62" s="199">
        <v>106.91559531594632</v>
      </c>
      <c r="I62" s="200">
        <v>118.21736457505739</v>
      </c>
      <c r="J62" s="201">
        <v>101.97544866750394</v>
      </c>
      <c r="K62" s="202">
        <v>102.34715560617964</v>
      </c>
      <c r="L62" s="203">
        <v>102.9543851044463</v>
      </c>
      <c r="M62" s="203">
        <v>103.12680135437292</v>
      </c>
      <c r="N62" s="807"/>
      <c r="O62" s="807"/>
      <c r="AC62" s="170"/>
      <c r="AD62" s="170"/>
      <c r="AE62" s="170"/>
      <c r="AF62" s="170"/>
      <c r="AG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</row>
    <row r="63" spans="1:45" ht="18.75" x14ac:dyDescent="0.15">
      <c r="A63" s="204" t="s">
        <v>97</v>
      </c>
      <c r="B63" s="205">
        <v>124.07662223732869</v>
      </c>
      <c r="C63" s="205">
        <v>92.687847272805243</v>
      </c>
      <c r="D63" s="205">
        <v>113.57613261397152</v>
      </c>
      <c r="E63" s="205">
        <v>119.18313453605724</v>
      </c>
      <c r="F63" s="205">
        <v>104.1575668174759</v>
      </c>
      <c r="G63" s="205">
        <v>101.33312539631399</v>
      </c>
      <c r="H63" s="205">
        <v>105.69071056350813</v>
      </c>
      <c r="I63" s="206">
        <v>117.33623846175027</v>
      </c>
      <c r="J63" s="207">
        <v>105.03988622368723</v>
      </c>
      <c r="K63" s="208">
        <v>102.12647139118414</v>
      </c>
      <c r="L63" s="209">
        <v>102.81714973199006</v>
      </c>
      <c r="M63" s="209">
        <v>102.91914459649011</v>
      </c>
      <c r="N63" s="807"/>
      <c r="O63" s="807"/>
      <c r="AC63" s="170"/>
      <c r="AD63" s="170"/>
      <c r="AE63" s="170"/>
      <c r="AF63" s="170"/>
      <c r="AG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</row>
    <row r="64" spans="1:45" ht="75" customHeight="1" x14ac:dyDescent="0.15">
      <c r="A64" s="194" t="s">
        <v>117</v>
      </c>
      <c r="B64" s="195"/>
      <c r="C64" s="195"/>
      <c r="D64" s="195"/>
      <c r="E64" s="816"/>
      <c r="F64" s="816"/>
      <c r="G64" s="816"/>
      <c r="H64" s="816"/>
      <c r="I64" s="817"/>
      <c r="J64" s="818"/>
      <c r="K64" s="819"/>
      <c r="L64" s="820"/>
      <c r="M64" s="820"/>
      <c r="N64" s="807"/>
      <c r="O64" s="807"/>
      <c r="AC64" s="170"/>
      <c r="AD64" s="170"/>
      <c r="AE64" s="170"/>
      <c r="AF64" s="170"/>
      <c r="AG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</row>
    <row r="65" spans="1:45" ht="18.75" x14ac:dyDescent="0.15">
      <c r="A65" s="198" t="s">
        <v>96</v>
      </c>
      <c r="B65" s="199">
        <v>113.12837178401676</v>
      </c>
      <c r="C65" s="199">
        <v>119.09411943116022</v>
      </c>
      <c r="D65" s="199">
        <v>109.42988470516293</v>
      </c>
      <c r="E65" s="199">
        <v>112.86481714365397</v>
      </c>
      <c r="F65" s="199">
        <v>104.76915900892966</v>
      </c>
      <c r="G65" s="199">
        <v>106.79840411621898</v>
      </c>
      <c r="H65" s="199">
        <v>98.866962037484257</v>
      </c>
      <c r="I65" s="200">
        <v>112.12492186084508</v>
      </c>
      <c r="J65" s="201">
        <v>108.21316886904637</v>
      </c>
      <c r="K65" s="202">
        <v>106.80484916832343</v>
      </c>
      <c r="L65" s="203">
        <v>105.73280415985442</v>
      </c>
      <c r="M65" s="203">
        <v>106.02742228554551</v>
      </c>
      <c r="N65" s="807"/>
      <c r="O65" s="807"/>
      <c r="AC65" s="170"/>
      <c r="AD65" s="170"/>
      <c r="AE65" s="170"/>
      <c r="AF65" s="170"/>
      <c r="AG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</row>
    <row r="66" spans="1:45" ht="18.75" x14ac:dyDescent="0.15">
      <c r="A66" s="204" t="s">
        <v>97</v>
      </c>
      <c r="B66" s="205">
        <v>114.73298006807566</v>
      </c>
      <c r="C66" s="205">
        <v>105.1867865466735</v>
      </c>
      <c r="D66" s="205">
        <v>106.3042761272541</v>
      </c>
      <c r="E66" s="205">
        <v>109.0239890085446</v>
      </c>
      <c r="F66" s="205">
        <v>104.05079131772452</v>
      </c>
      <c r="G66" s="205">
        <v>101.67391576580836</v>
      </c>
      <c r="H66" s="205">
        <v>103.62613530947822</v>
      </c>
      <c r="I66" s="206">
        <v>113.8417156228906</v>
      </c>
      <c r="J66" s="207">
        <v>109.32016874813868</v>
      </c>
      <c r="K66" s="208">
        <v>106.45917077854148</v>
      </c>
      <c r="L66" s="209">
        <v>105.73846716445941</v>
      </c>
      <c r="M66" s="209">
        <v>105.90448162596677</v>
      </c>
      <c r="N66" s="807"/>
      <c r="O66" s="807"/>
      <c r="AC66" s="170"/>
      <c r="AD66" s="170"/>
      <c r="AE66" s="170"/>
      <c r="AF66" s="170"/>
      <c r="AG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</row>
    <row r="67" spans="1:45" ht="33" x14ac:dyDescent="0.15">
      <c r="A67" s="194" t="s">
        <v>118</v>
      </c>
      <c r="B67" s="195"/>
      <c r="C67" s="195"/>
      <c r="D67" s="195"/>
      <c r="E67" s="816"/>
      <c r="F67" s="816"/>
      <c r="G67" s="816"/>
      <c r="H67" s="816"/>
      <c r="I67" s="817"/>
      <c r="J67" s="818"/>
      <c r="K67" s="819"/>
      <c r="L67" s="820"/>
      <c r="M67" s="820"/>
      <c r="N67" s="807"/>
      <c r="O67" s="807"/>
      <c r="AC67" s="170"/>
      <c r="AD67" s="170"/>
      <c r="AE67" s="170"/>
      <c r="AF67" s="170"/>
      <c r="AG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</row>
    <row r="68" spans="1:45" ht="18.75" x14ac:dyDescent="0.15">
      <c r="A68" s="198" t="s">
        <v>96</v>
      </c>
      <c r="B68" s="199">
        <v>106.60770908727216</v>
      </c>
      <c r="C68" s="199">
        <v>103.80634316682161</v>
      </c>
      <c r="D68" s="199">
        <v>105.65935368997374</v>
      </c>
      <c r="E68" s="199">
        <v>106.84745861981015</v>
      </c>
      <c r="F68" s="199">
        <v>111.52901571444423</v>
      </c>
      <c r="G68" s="199">
        <v>97.627388796508967</v>
      </c>
      <c r="H68" s="199">
        <v>118.60829654374736</v>
      </c>
      <c r="I68" s="200">
        <v>116.55887566696168</v>
      </c>
      <c r="J68" s="201">
        <v>107.04840562737321</v>
      </c>
      <c r="K68" s="202">
        <v>103.76741124349844</v>
      </c>
      <c r="L68" s="203">
        <v>103.54152904837986</v>
      </c>
      <c r="M68" s="203">
        <v>104.24326857558452</v>
      </c>
      <c r="N68" s="807"/>
      <c r="O68" s="807"/>
      <c r="AC68" s="170"/>
      <c r="AD68" s="170"/>
      <c r="AE68" s="170"/>
      <c r="AF68" s="170"/>
      <c r="AG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</row>
    <row r="69" spans="1:45" ht="18.75" x14ac:dyDescent="0.15">
      <c r="A69" s="204" t="s">
        <v>97</v>
      </c>
      <c r="B69" s="205">
        <v>117.13491634007151</v>
      </c>
      <c r="C69" s="205">
        <v>95.848750944653801</v>
      </c>
      <c r="D69" s="205">
        <v>101.84995884669317</v>
      </c>
      <c r="E69" s="205">
        <v>111.30090829646477</v>
      </c>
      <c r="F69" s="205">
        <v>104.05491863237373</v>
      </c>
      <c r="G69" s="205">
        <v>103.57116279906585</v>
      </c>
      <c r="H69" s="205">
        <v>102.6905604709054</v>
      </c>
      <c r="I69" s="206">
        <v>109.34828622231882</v>
      </c>
      <c r="J69" s="207">
        <v>104.39064848094246</v>
      </c>
      <c r="K69" s="208">
        <v>104.15743726982831</v>
      </c>
      <c r="L69" s="209">
        <v>103.5480657693922</v>
      </c>
      <c r="M69" s="209">
        <v>103.36814876070473</v>
      </c>
      <c r="N69" s="807"/>
      <c r="O69" s="807"/>
      <c r="AC69" s="170"/>
      <c r="AD69" s="170"/>
      <c r="AE69" s="170"/>
      <c r="AF69" s="170"/>
      <c r="AG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</row>
    <row r="70" spans="1:45" ht="33" x14ac:dyDescent="0.15">
      <c r="A70" s="194" t="s">
        <v>67</v>
      </c>
      <c r="B70" s="195"/>
      <c r="C70" s="195"/>
      <c r="D70" s="195"/>
      <c r="E70" s="816"/>
      <c r="F70" s="816"/>
      <c r="G70" s="816"/>
      <c r="H70" s="816"/>
      <c r="I70" s="817"/>
      <c r="J70" s="818"/>
      <c r="K70" s="819"/>
      <c r="L70" s="820"/>
      <c r="M70" s="820"/>
      <c r="N70" s="807"/>
      <c r="O70" s="807"/>
      <c r="AC70" s="170"/>
      <c r="AD70" s="170"/>
      <c r="AE70" s="170"/>
      <c r="AF70" s="170"/>
      <c r="AG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</row>
    <row r="71" spans="1:45" ht="18.75" x14ac:dyDescent="0.15">
      <c r="A71" s="198" t="s">
        <v>96</v>
      </c>
      <c r="B71" s="199">
        <v>109.93981145596294</v>
      </c>
      <c r="C71" s="199">
        <v>105.29740656115723</v>
      </c>
      <c r="D71" s="199">
        <v>115.15196808426361</v>
      </c>
      <c r="E71" s="199">
        <v>110.6078535207327</v>
      </c>
      <c r="F71" s="199">
        <v>90.503603911314826</v>
      </c>
      <c r="G71" s="199">
        <v>109.10004089423259</v>
      </c>
      <c r="H71" s="199">
        <v>109.18753526500484</v>
      </c>
      <c r="I71" s="200">
        <v>132.75062045511163</v>
      </c>
      <c r="J71" s="201">
        <v>111.30115337178037</v>
      </c>
      <c r="K71" s="230">
        <v>103.7484673944314</v>
      </c>
      <c r="L71" s="226">
        <v>103.980456706574</v>
      </c>
      <c r="M71" s="226">
        <v>104.49862096011478</v>
      </c>
      <c r="N71" s="807"/>
      <c r="O71" s="807"/>
      <c r="AC71" s="170"/>
      <c r="AD71" s="170"/>
      <c r="AE71" s="170"/>
      <c r="AF71" s="170"/>
      <c r="AG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</row>
    <row r="72" spans="1:45" ht="18.75" x14ac:dyDescent="0.15">
      <c r="A72" s="204" t="s">
        <v>97</v>
      </c>
      <c r="B72" s="205">
        <v>107.66164048954553</v>
      </c>
      <c r="C72" s="205">
        <v>99.203607491476674</v>
      </c>
      <c r="D72" s="205">
        <v>113.7930350958668</v>
      </c>
      <c r="E72" s="205">
        <v>115.03546941953377</v>
      </c>
      <c r="F72" s="205">
        <v>97.985093523149729</v>
      </c>
      <c r="G72" s="205">
        <v>101.35467987284048</v>
      </c>
      <c r="H72" s="205">
        <v>100.83080204669574</v>
      </c>
      <c r="I72" s="206">
        <v>122.80340168139465</v>
      </c>
      <c r="J72" s="207">
        <v>112.22756908195201</v>
      </c>
      <c r="K72" s="208">
        <v>103.97971454455916</v>
      </c>
      <c r="L72" s="209">
        <v>104.08624332641378</v>
      </c>
      <c r="M72" s="209">
        <v>104.12144742506226</v>
      </c>
      <c r="N72" s="807"/>
      <c r="O72" s="807"/>
      <c r="AC72" s="170"/>
      <c r="AD72" s="170"/>
      <c r="AE72" s="170"/>
      <c r="AF72" s="170"/>
      <c r="AG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</row>
    <row r="73" spans="1:45" ht="33" x14ac:dyDescent="0.15">
      <c r="A73" s="194" t="s">
        <v>119</v>
      </c>
      <c r="B73" s="195"/>
      <c r="C73" s="195"/>
      <c r="D73" s="195"/>
      <c r="E73" s="816"/>
      <c r="F73" s="816"/>
      <c r="G73" s="816"/>
      <c r="H73" s="816"/>
      <c r="I73" s="817"/>
      <c r="J73" s="818"/>
      <c r="K73" s="819"/>
      <c r="L73" s="820"/>
      <c r="M73" s="820"/>
      <c r="N73" s="807"/>
      <c r="O73" s="807"/>
      <c r="AC73" s="170"/>
      <c r="AD73" s="170"/>
      <c r="AE73" s="170"/>
      <c r="AF73" s="170"/>
      <c r="AG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</row>
    <row r="74" spans="1:45" ht="18.75" x14ac:dyDescent="0.15">
      <c r="A74" s="198" t="s">
        <v>120</v>
      </c>
      <c r="B74" s="199">
        <v>126.89639389375007</v>
      </c>
      <c r="C74" s="199">
        <v>89.505605765289815</v>
      </c>
      <c r="D74" s="199">
        <v>100.65716641994015</v>
      </c>
      <c r="E74" s="199">
        <v>117.70483070517889</v>
      </c>
      <c r="F74" s="199">
        <v>101.21284007025176</v>
      </c>
      <c r="G74" s="199">
        <v>109.00842288222698</v>
      </c>
      <c r="H74" s="199">
        <v>100.5542631454277</v>
      </c>
      <c r="I74" s="200">
        <v>103.96023253332972</v>
      </c>
      <c r="J74" s="201">
        <v>109.41153590616521</v>
      </c>
      <c r="K74" s="202">
        <v>105.17708140732729</v>
      </c>
      <c r="L74" s="203">
        <v>105.53314432612896</v>
      </c>
      <c r="M74" s="203">
        <v>105.71164370715968</v>
      </c>
      <c r="N74" s="807"/>
      <c r="O74" s="807"/>
      <c r="AC74" s="170"/>
      <c r="AD74" s="170"/>
      <c r="AE74" s="170"/>
      <c r="AF74" s="170"/>
      <c r="AG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</row>
    <row r="75" spans="1:45" ht="18.75" x14ac:dyDescent="0.15">
      <c r="A75" s="204" t="s">
        <v>97</v>
      </c>
      <c r="B75" s="205">
        <v>122.20282828446025</v>
      </c>
      <c r="C75" s="205">
        <v>107.23058267843153</v>
      </c>
      <c r="D75" s="205">
        <v>105.33945665762859</v>
      </c>
      <c r="E75" s="205">
        <v>111.6406534547862</v>
      </c>
      <c r="F75" s="205">
        <v>108.81693865349922</v>
      </c>
      <c r="G75" s="205">
        <v>103.21170036951655</v>
      </c>
      <c r="H75" s="205">
        <v>101.10987068990904</v>
      </c>
      <c r="I75" s="206">
        <v>104.75426480882855</v>
      </c>
      <c r="J75" s="207">
        <v>104.3709844375188</v>
      </c>
      <c r="K75" s="208">
        <v>105.05852677952529</v>
      </c>
      <c r="L75" s="209">
        <v>105.33128081474797</v>
      </c>
      <c r="M75" s="209">
        <v>105.41634514308519</v>
      </c>
      <c r="N75" s="807"/>
      <c r="O75" s="807"/>
      <c r="AC75" s="170"/>
      <c r="AD75" s="170"/>
      <c r="AE75" s="170"/>
      <c r="AF75" s="170"/>
      <c r="AG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</row>
    <row r="76" spans="1:45" ht="33" x14ac:dyDescent="0.15">
      <c r="A76" s="194" t="s">
        <v>121</v>
      </c>
      <c r="B76" s="195"/>
      <c r="C76" s="195"/>
      <c r="D76" s="195"/>
      <c r="E76" s="816"/>
      <c r="F76" s="816"/>
      <c r="G76" s="816"/>
      <c r="H76" s="816"/>
      <c r="I76" s="817"/>
      <c r="J76" s="818"/>
      <c r="K76" s="819"/>
      <c r="L76" s="820"/>
      <c r="M76" s="820"/>
      <c r="N76" s="807"/>
      <c r="O76" s="807"/>
      <c r="AC76" s="170"/>
      <c r="AD76" s="170"/>
      <c r="AE76" s="170"/>
      <c r="AF76" s="170"/>
      <c r="AG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</row>
    <row r="77" spans="1:45" ht="18.75" x14ac:dyDescent="0.15">
      <c r="A77" s="198" t="s">
        <v>96</v>
      </c>
      <c r="B77" s="199">
        <v>113.73454630368647</v>
      </c>
      <c r="C77" s="199">
        <v>112.45890784070814</v>
      </c>
      <c r="D77" s="199">
        <v>107.18649908642993</v>
      </c>
      <c r="E77" s="199">
        <v>114.72094130906893</v>
      </c>
      <c r="F77" s="199">
        <v>106.36342359941868</v>
      </c>
      <c r="G77" s="199">
        <v>104.94274587974066</v>
      </c>
      <c r="H77" s="199">
        <v>106.08061973613773</v>
      </c>
      <c r="I77" s="200">
        <v>120.23424726902989</v>
      </c>
      <c r="J77" s="201">
        <v>102.82950099762387</v>
      </c>
      <c r="K77" s="202">
        <v>104.13212531170271</v>
      </c>
      <c r="L77" s="203">
        <v>104.15532275033539</v>
      </c>
      <c r="M77" s="203">
        <v>103.92093100389329</v>
      </c>
      <c r="N77" s="807"/>
      <c r="O77" s="807"/>
      <c r="AC77" s="170"/>
      <c r="AD77" s="170"/>
      <c r="AE77" s="170"/>
      <c r="AF77" s="170"/>
      <c r="AG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</row>
    <row r="78" spans="1:45" ht="18.75" x14ac:dyDescent="0.15">
      <c r="A78" s="204" t="s">
        <v>97</v>
      </c>
      <c r="B78" s="205">
        <v>110.67528890624607</v>
      </c>
      <c r="C78" s="205">
        <v>107.9645228811349</v>
      </c>
      <c r="D78" s="205">
        <v>106.04828085474185</v>
      </c>
      <c r="E78" s="205">
        <v>118.34971843511217</v>
      </c>
      <c r="F78" s="205">
        <v>102.34602347313999</v>
      </c>
      <c r="G78" s="205">
        <v>104.17610561721243</v>
      </c>
      <c r="H78" s="205">
        <v>103.34647151263441</v>
      </c>
      <c r="I78" s="206">
        <v>114.51664217623177</v>
      </c>
      <c r="J78" s="207">
        <v>110.31330973424156</v>
      </c>
      <c r="K78" s="208">
        <v>104.50940367175924</v>
      </c>
      <c r="L78" s="209">
        <v>104.19455180529857</v>
      </c>
      <c r="M78" s="209">
        <v>103.9080466368234</v>
      </c>
      <c r="N78" s="807"/>
      <c r="O78" s="807"/>
      <c r="AC78" s="170"/>
      <c r="AD78" s="170"/>
      <c r="AE78" s="170"/>
      <c r="AF78" s="170"/>
      <c r="AG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</row>
    <row r="79" spans="1:45" ht="33" x14ac:dyDescent="0.15">
      <c r="A79" s="194" t="s">
        <v>122</v>
      </c>
      <c r="B79" s="195"/>
      <c r="C79" s="195"/>
      <c r="D79" s="195"/>
      <c r="E79" s="816"/>
      <c r="F79" s="816"/>
      <c r="G79" s="816"/>
      <c r="H79" s="816"/>
      <c r="I79" s="817"/>
      <c r="J79" s="818"/>
      <c r="K79" s="819"/>
      <c r="L79" s="820"/>
      <c r="M79" s="820"/>
      <c r="N79" s="807"/>
      <c r="O79" s="807"/>
      <c r="AC79" s="170"/>
      <c r="AD79" s="170"/>
      <c r="AE79" s="170"/>
      <c r="AF79" s="170"/>
      <c r="AG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</row>
    <row r="80" spans="1:45" ht="18.75" x14ac:dyDescent="0.15">
      <c r="A80" s="198" t="s">
        <v>96</v>
      </c>
      <c r="B80" s="199">
        <v>125.33375324288365</v>
      </c>
      <c r="C80" s="199">
        <v>108.36763131448865</v>
      </c>
      <c r="D80" s="199">
        <v>106.75479478490288</v>
      </c>
      <c r="E80" s="199">
        <v>109.07841806005976</v>
      </c>
      <c r="F80" s="199">
        <v>105.86762031345627</v>
      </c>
      <c r="G80" s="199">
        <v>107.22268034694406</v>
      </c>
      <c r="H80" s="199">
        <v>110.96674109899634</v>
      </c>
      <c r="I80" s="200">
        <v>119.25311678979674</v>
      </c>
      <c r="J80" s="201">
        <v>107.45891145910616</v>
      </c>
      <c r="K80" s="202">
        <v>105.57937056925559</v>
      </c>
      <c r="L80" s="203">
        <v>104.26302499799591</v>
      </c>
      <c r="M80" s="203">
        <v>104.41242252713114</v>
      </c>
      <c r="N80" s="807"/>
      <c r="O80" s="807"/>
      <c r="AC80" s="170"/>
      <c r="AD80" s="170"/>
      <c r="AE80" s="170"/>
      <c r="AF80" s="170"/>
      <c r="AG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</row>
    <row r="81" spans="1:45" ht="18.75" x14ac:dyDescent="0.15">
      <c r="A81" s="204" t="s">
        <v>97</v>
      </c>
      <c r="B81" s="205">
        <v>122.06948660871943</v>
      </c>
      <c r="C81" s="205">
        <v>107.24754561887322</v>
      </c>
      <c r="D81" s="205">
        <v>107.08980110525725</v>
      </c>
      <c r="E81" s="205">
        <v>111.72029301558976</v>
      </c>
      <c r="F81" s="205">
        <v>102.61128680987557</v>
      </c>
      <c r="G81" s="205">
        <v>105.77045384729229</v>
      </c>
      <c r="H81" s="205">
        <v>108.42832026352124</v>
      </c>
      <c r="I81" s="206">
        <v>118.57214265562665</v>
      </c>
      <c r="J81" s="207">
        <v>106.99189224125021</v>
      </c>
      <c r="K81" s="208">
        <v>105.6291311064555</v>
      </c>
      <c r="L81" s="209">
        <v>104.26015893762262</v>
      </c>
      <c r="M81" s="209">
        <v>104.41833148408455</v>
      </c>
      <c r="N81" s="807"/>
      <c r="O81" s="807"/>
      <c r="AC81" s="170"/>
      <c r="AD81" s="170"/>
      <c r="AE81" s="170"/>
      <c r="AF81" s="170"/>
      <c r="AG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</row>
    <row r="82" spans="1:45" ht="16.5" hidden="1" x14ac:dyDescent="0.15">
      <c r="A82" s="194" t="s">
        <v>123</v>
      </c>
      <c r="B82" s="195"/>
      <c r="C82" s="195"/>
      <c r="D82" s="195"/>
      <c r="E82" s="816"/>
      <c r="F82" s="816"/>
      <c r="G82" s="816"/>
      <c r="H82" s="816"/>
      <c r="I82" s="817"/>
      <c r="J82" s="818"/>
      <c r="K82" s="819"/>
      <c r="L82" s="820"/>
      <c r="M82" s="820"/>
      <c r="N82" s="807"/>
      <c r="O82" s="807"/>
      <c r="AC82" s="170"/>
      <c r="AD82" s="170"/>
      <c r="AE82" s="170"/>
      <c r="AF82" s="170"/>
      <c r="AG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</row>
    <row r="83" spans="1:45" ht="18.75" hidden="1" x14ac:dyDescent="0.15">
      <c r="A83" s="198" t="s">
        <v>96</v>
      </c>
      <c r="B83" s="199">
        <v>104.65352745438912</v>
      </c>
      <c r="C83" s="199">
        <v>91.285794998144027</v>
      </c>
      <c r="D83" s="199">
        <v>167.10973772901391</v>
      </c>
      <c r="E83" s="199">
        <v>115.30076213961833</v>
      </c>
      <c r="F83" s="199">
        <v>112.80298620692557</v>
      </c>
      <c r="G83" s="199">
        <v>113.91573999749096</v>
      </c>
      <c r="H83" s="199">
        <v>115.14232868313748</v>
      </c>
      <c r="I83" s="200">
        <v>147.16622145699597</v>
      </c>
      <c r="J83" s="201">
        <v>100.54098640892961</v>
      </c>
      <c r="K83" s="202">
        <v>103.58170374088962</v>
      </c>
      <c r="L83" s="203">
        <v>104.46531396104501</v>
      </c>
      <c r="M83" s="203">
        <v>104.5978753745715</v>
      </c>
      <c r="N83" s="807"/>
      <c r="O83" s="807"/>
      <c r="AC83" s="170"/>
      <c r="AD83" s="170"/>
      <c r="AE83" s="170"/>
      <c r="AF83" s="170"/>
      <c r="AG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</row>
    <row r="84" spans="1:45" ht="18.75" x14ac:dyDescent="0.2">
      <c r="A84" s="231" t="s">
        <v>124</v>
      </c>
      <c r="B84" s="232"/>
      <c r="C84" s="232"/>
      <c r="D84" s="232"/>
      <c r="E84" s="826"/>
      <c r="F84" s="826"/>
      <c r="G84" s="826"/>
      <c r="H84" s="826"/>
      <c r="I84" s="827"/>
      <c r="J84" s="828"/>
      <c r="K84" s="829"/>
      <c r="L84" s="233"/>
      <c r="M84" s="233"/>
      <c r="N84" s="807"/>
      <c r="O84" s="807"/>
      <c r="AC84" s="170"/>
      <c r="AD84" s="170"/>
      <c r="AE84" s="170"/>
      <c r="AF84" s="170"/>
      <c r="AG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</row>
    <row r="85" spans="1:45" ht="18.75" x14ac:dyDescent="0.15">
      <c r="A85" s="198" t="s">
        <v>96</v>
      </c>
      <c r="B85" s="199">
        <v>117.23840500072428</v>
      </c>
      <c r="C85" s="199">
        <v>100.90136925070345</v>
      </c>
      <c r="D85" s="199">
        <v>115.50581758299016</v>
      </c>
      <c r="E85" s="199">
        <v>116.33574815220859</v>
      </c>
      <c r="F85" s="199">
        <v>104.53618334891097</v>
      </c>
      <c r="G85" s="199">
        <v>106.27746355842814</v>
      </c>
      <c r="H85" s="199">
        <v>107.13451994112756</v>
      </c>
      <c r="I85" s="200">
        <v>113.9748810136804</v>
      </c>
      <c r="J85" s="201">
        <v>102.42890207255419</v>
      </c>
      <c r="K85" s="202">
        <v>103.76786245729367</v>
      </c>
      <c r="L85" s="203">
        <v>104.43209081509093</v>
      </c>
      <c r="M85" s="203">
        <v>104.2596222466012</v>
      </c>
      <c r="N85" s="807"/>
      <c r="O85" s="807"/>
      <c r="AC85" s="170"/>
      <c r="AD85" s="170"/>
      <c r="AE85" s="170"/>
      <c r="AF85" s="170"/>
      <c r="AG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</row>
    <row r="86" spans="1:45" ht="18.75" x14ac:dyDescent="0.15">
      <c r="A86" s="204" t="s">
        <v>97</v>
      </c>
      <c r="B86" s="205">
        <v>122.02709376687066</v>
      </c>
      <c r="C86" s="205">
        <v>94.935129032819134</v>
      </c>
      <c r="D86" s="205">
        <v>112.23605505514274</v>
      </c>
      <c r="E86" s="205">
        <v>117.75429280413501</v>
      </c>
      <c r="F86" s="205">
        <v>106.81991916756451</v>
      </c>
      <c r="G86" s="205">
        <v>103.28567654130619</v>
      </c>
      <c r="H86" s="205">
        <v>106.05956571348986</v>
      </c>
      <c r="I86" s="206">
        <v>112.4561135190244</v>
      </c>
      <c r="J86" s="207">
        <v>103.20867452196705</v>
      </c>
      <c r="K86" s="208">
        <v>104.49824194742661</v>
      </c>
      <c r="L86" s="209">
        <v>103.61073928105252</v>
      </c>
      <c r="M86" s="209">
        <v>103.91452370270726</v>
      </c>
      <c r="N86" s="807"/>
      <c r="O86" s="807"/>
      <c r="AC86" s="170"/>
      <c r="AD86" s="170"/>
      <c r="AE86" s="170"/>
      <c r="AF86" s="170"/>
      <c r="AG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</row>
    <row r="87" spans="1:45" ht="64.5" x14ac:dyDescent="0.15">
      <c r="A87" s="234" t="s">
        <v>125</v>
      </c>
      <c r="B87" s="205">
        <v>121.52301170511161</v>
      </c>
      <c r="C87" s="205">
        <v>97.547970986321332</v>
      </c>
      <c r="D87" s="205">
        <v>112.39841671742801</v>
      </c>
      <c r="E87" s="205">
        <v>115.51292308445693</v>
      </c>
      <c r="F87" s="205">
        <v>104.28591964326807</v>
      </c>
      <c r="G87" s="205">
        <v>103.27707881698301</v>
      </c>
      <c r="H87" s="205">
        <v>105.19974142409644</v>
      </c>
      <c r="I87" s="206">
        <v>112.82258008889407</v>
      </c>
      <c r="J87" s="207">
        <v>104.46377086879841</v>
      </c>
      <c r="K87" s="208">
        <v>104.78378522721678</v>
      </c>
      <c r="L87" s="209">
        <v>104.23716740486866</v>
      </c>
      <c r="M87" s="209">
        <v>104.33302469063096</v>
      </c>
      <c r="N87" s="807"/>
      <c r="O87" s="807"/>
      <c r="AC87" s="170"/>
      <c r="AD87" s="170"/>
      <c r="AE87" s="170"/>
      <c r="AF87" s="170"/>
      <c r="AG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</row>
    <row r="88" spans="1:45" ht="33.75" thickBot="1" x14ac:dyDescent="0.2">
      <c r="A88" s="235" t="s">
        <v>126</v>
      </c>
      <c r="B88" s="236">
        <v>119.51135248706255</v>
      </c>
      <c r="C88" s="236">
        <v>99.677386842273137</v>
      </c>
      <c r="D88" s="236">
        <v>109.75954679670741</v>
      </c>
      <c r="E88" s="236">
        <v>112.59521413368051</v>
      </c>
      <c r="F88" s="236">
        <v>102.81913644929142</v>
      </c>
      <c r="G88" s="236">
        <v>102.03320720836243</v>
      </c>
      <c r="H88" s="236">
        <v>103.82437233718245</v>
      </c>
      <c r="I88" s="237">
        <v>114.43575563458556</v>
      </c>
      <c r="J88" s="238">
        <v>107.37596317608073</v>
      </c>
      <c r="K88" s="239">
        <v>105.75538719670044</v>
      </c>
      <c r="L88" s="239">
        <v>104.92277220787504</v>
      </c>
      <c r="M88" s="239">
        <v>104.83193767520032</v>
      </c>
      <c r="N88" s="807"/>
      <c r="O88" s="807"/>
      <c r="AC88" s="170"/>
      <c r="AD88" s="170"/>
      <c r="AE88" s="170"/>
      <c r="AF88" s="170"/>
      <c r="AG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</row>
    <row r="89" spans="1:45" ht="19.5" thickTop="1" x14ac:dyDescent="0.2">
      <c r="A89" s="231" t="s">
        <v>127</v>
      </c>
      <c r="B89" s="232"/>
      <c r="C89" s="232"/>
      <c r="D89" s="232"/>
      <c r="E89" s="826"/>
      <c r="F89" s="826"/>
      <c r="G89" s="826"/>
      <c r="H89" s="805"/>
      <c r="I89" s="806"/>
      <c r="J89" s="828"/>
      <c r="K89" s="829"/>
      <c r="L89" s="233"/>
      <c r="M89" s="233"/>
      <c r="N89" s="807"/>
      <c r="O89" s="807"/>
      <c r="AC89" s="170"/>
      <c r="AD89" s="170"/>
      <c r="AE89" s="170"/>
      <c r="AF89" s="170"/>
      <c r="AG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</row>
    <row r="90" spans="1:45" ht="19.5" x14ac:dyDescent="0.15">
      <c r="A90" s="198" t="s">
        <v>96</v>
      </c>
      <c r="B90" s="199">
        <v>114.97062446323527</v>
      </c>
      <c r="C90" s="199">
        <v>100.82606098335741</v>
      </c>
      <c r="D90" s="199">
        <v>115.91279453504761</v>
      </c>
      <c r="E90" s="199">
        <v>102.50281876862648</v>
      </c>
      <c r="F90" s="199">
        <v>107.58050972137079</v>
      </c>
      <c r="G90" s="199">
        <v>104.40097516452455</v>
      </c>
      <c r="H90" s="240">
        <v>113.17770481759612</v>
      </c>
      <c r="I90" s="241">
        <v>113.50020569958915</v>
      </c>
      <c r="J90" s="201">
        <v>102.16988906004045</v>
      </c>
      <c r="K90" s="230">
        <v>104.33190680089058</v>
      </c>
      <c r="L90" s="226">
        <v>104.53285783849951</v>
      </c>
      <c r="M90" s="203">
        <v>104.80995079056548</v>
      </c>
      <c r="N90" s="807"/>
      <c r="O90" s="807"/>
      <c r="AC90" s="170"/>
      <c r="AD90" s="170"/>
      <c r="AE90" s="170"/>
      <c r="AF90" s="170"/>
      <c r="AG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</row>
    <row r="91" spans="1:45" ht="18.75" x14ac:dyDescent="0.15">
      <c r="A91" s="204" t="s">
        <v>128</v>
      </c>
      <c r="B91" s="242"/>
      <c r="C91" s="205"/>
      <c r="D91" s="205"/>
      <c r="E91" s="205"/>
      <c r="F91" s="205"/>
      <c r="G91" s="205"/>
      <c r="H91" s="205"/>
      <c r="I91" s="206"/>
      <c r="J91" s="207"/>
      <c r="K91" s="208"/>
      <c r="L91" s="209"/>
      <c r="M91" s="209"/>
      <c r="N91" s="807"/>
      <c r="O91" s="807"/>
      <c r="AC91" s="170"/>
      <c r="AD91" s="170"/>
      <c r="AE91" s="170"/>
      <c r="AF91" s="170"/>
      <c r="AG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</row>
    <row r="92" spans="1:45" ht="18.75" x14ac:dyDescent="0.2">
      <c r="A92" s="231" t="s">
        <v>76</v>
      </c>
      <c r="B92" s="232"/>
      <c r="C92" s="232"/>
      <c r="D92" s="232"/>
      <c r="E92" s="826"/>
      <c r="F92" s="826"/>
      <c r="G92" s="826"/>
      <c r="H92" s="826"/>
      <c r="I92" s="827"/>
      <c r="J92" s="828"/>
      <c r="K92" s="829"/>
      <c r="L92" s="233"/>
      <c r="M92" s="233"/>
      <c r="N92" s="807"/>
      <c r="O92" s="807"/>
      <c r="AC92" s="170"/>
      <c r="AD92" s="170"/>
      <c r="AE92" s="170"/>
      <c r="AF92" s="170"/>
      <c r="AG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</row>
    <row r="93" spans="1:45" ht="19.5" x14ac:dyDescent="0.15">
      <c r="A93" s="198" t="s">
        <v>96</v>
      </c>
      <c r="B93" s="199">
        <v>110.41268936978868</v>
      </c>
      <c r="C93" s="199">
        <v>96.243820834975253</v>
      </c>
      <c r="D93" s="199">
        <v>126.17285666371873</v>
      </c>
      <c r="E93" s="199">
        <v>97.300650640112224</v>
      </c>
      <c r="F93" s="199">
        <v>108.91235693209755</v>
      </c>
      <c r="G93" s="199">
        <v>105.44363633662397</v>
      </c>
      <c r="H93" s="199">
        <v>110.42028950541132</v>
      </c>
      <c r="I93" s="241">
        <v>117.86560515312148</v>
      </c>
      <c r="J93" s="201">
        <v>103.77497509947852</v>
      </c>
      <c r="K93" s="202">
        <v>104.2004126135748</v>
      </c>
      <c r="L93" s="203">
        <v>104.63029957449514</v>
      </c>
      <c r="M93" s="203">
        <v>105.14433298418162</v>
      </c>
      <c r="N93" s="807"/>
      <c r="O93" s="807"/>
      <c r="AC93" s="170"/>
      <c r="AD93" s="170"/>
      <c r="AE93" s="170"/>
      <c r="AF93" s="170"/>
      <c r="AG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</row>
    <row r="94" spans="1:45" ht="18.75" x14ac:dyDescent="0.15">
      <c r="A94" s="204" t="s">
        <v>128</v>
      </c>
      <c r="B94" s="242"/>
      <c r="C94" s="205"/>
      <c r="D94" s="205"/>
      <c r="E94" s="205"/>
      <c r="F94" s="205"/>
      <c r="G94" s="205"/>
      <c r="H94" s="205"/>
      <c r="I94" s="206"/>
      <c r="J94" s="207"/>
      <c r="K94" s="208"/>
      <c r="L94" s="209"/>
      <c r="M94" s="209"/>
      <c r="N94" s="807"/>
      <c r="O94" s="807"/>
      <c r="AC94" s="170"/>
      <c r="AD94" s="170"/>
      <c r="AE94" s="170"/>
      <c r="AF94" s="170"/>
      <c r="AG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</row>
    <row r="95" spans="1:45" ht="18.75" x14ac:dyDescent="0.2">
      <c r="A95" s="231" t="s">
        <v>77</v>
      </c>
      <c r="B95" s="232"/>
      <c r="C95" s="232"/>
      <c r="D95" s="232"/>
      <c r="E95" s="826"/>
      <c r="F95" s="826"/>
      <c r="G95" s="826"/>
      <c r="H95" s="826"/>
      <c r="I95" s="827"/>
      <c r="J95" s="828"/>
      <c r="K95" s="829"/>
      <c r="L95" s="233"/>
      <c r="M95" s="233"/>
      <c r="N95" s="807"/>
      <c r="O95" s="807"/>
      <c r="AC95" s="170"/>
      <c r="AD95" s="170"/>
      <c r="AE95" s="170"/>
      <c r="AF95" s="170"/>
      <c r="AG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</row>
    <row r="96" spans="1:45" ht="19.5" x14ac:dyDescent="0.15">
      <c r="A96" s="198" t="s">
        <v>96</v>
      </c>
      <c r="B96" s="199">
        <v>120.73259013986686</v>
      </c>
      <c r="C96" s="199">
        <v>105.68859790040636</v>
      </c>
      <c r="D96" s="199">
        <v>108.36704534621944</v>
      </c>
      <c r="E96" s="199">
        <v>109.10425358485456</v>
      </c>
      <c r="F96" s="199">
        <v>106.38926686799147</v>
      </c>
      <c r="G96" s="199">
        <v>103.22929682139382</v>
      </c>
      <c r="H96" s="199">
        <v>116.23149511612118</v>
      </c>
      <c r="I96" s="241">
        <v>108.80097791981025</v>
      </c>
      <c r="J96" s="201">
        <v>100.26912392253391</v>
      </c>
      <c r="K96" s="230">
        <v>104.49556240196027</v>
      </c>
      <c r="L96" s="226">
        <v>104.41005463897079</v>
      </c>
      <c r="M96" s="203">
        <v>104.38111431501338</v>
      </c>
      <c r="N96" s="807"/>
      <c r="O96" s="807"/>
      <c r="AC96" s="170"/>
      <c r="AD96" s="170"/>
      <c r="AE96" s="170"/>
      <c r="AF96" s="170"/>
      <c r="AG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</row>
    <row r="97" spans="1:45" ht="31.5" x14ac:dyDescent="0.15">
      <c r="A97" s="243" t="s">
        <v>129</v>
      </c>
      <c r="B97" s="205">
        <v>120.03171900671472</v>
      </c>
      <c r="C97" s="205">
        <v>104.86222549365813</v>
      </c>
      <c r="D97" s="205">
        <v>106.06639310008525</v>
      </c>
      <c r="E97" s="205">
        <v>109.48386844036568</v>
      </c>
      <c r="F97" s="205">
        <v>104.37945732722345</v>
      </c>
      <c r="G97" s="205">
        <v>102.52036122230912</v>
      </c>
      <c r="H97" s="205">
        <v>114.89047253240581</v>
      </c>
      <c r="I97" s="206">
        <v>111.09841190337046</v>
      </c>
      <c r="J97" s="207">
        <v>98.838602478768152</v>
      </c>
      <c r="K97" s="244">
        <v>105.44459105332255</v>
      </c>
      <c r="L97" s="227">
        <v>104.17577331042534</v>
      </c>
      <c r="M97" s="209">
        <v>104.34802701716296</v>
      </c>
      <c r="N97" s="807"/>
      <c r="O97" s="807"/>
      <c r="AC97" s="170"/>
      <c r="AD97" s="170"/>
      <c r="AE97" s="170"/>
      <c r="AF97" s="170"/>
      <c r="AG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</row>
    <row r="98" spans="1:45" ht="25.15" customHeight="1" x14ac:dyDescent="0.2">
      <c r="A98" s="231" t="s">
        <v>130</v>
      </c>
      <c r="B98" s="232"/>
      <c r="C98" s="232"/>
      <c r="D98" s="232"/>
      <c r="E98" s="826"/>
      <c r="F98" s="826"/>
      <c r="G98" s="826"/>
      <c r="H98" s="826"/>
      <c r="I98" s="827"/>
      <c r="J98" s="828"/>
      <c r="K98" s="829"/>
      <c r="L98" s="233"/>
      <c r="M98" s="233"/>
      <c r="N98" s="807"/>
      <c r="O98" s="807"/>
      <c r="AC98" s="170"/>
      <c r="AD98" s="170"/>
      <c r="AE98" s="170"/>
      <c r="AF98" s="170"/>
      <c r="AG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</row>
    <row r="99" spans="1:45" ht="18.75" x14ac:dyDescent="0.15">
      <c r="A99" s="198" t="s">
        <v>96</v>
      </c>
      <c r="B99" s="199">
        <v>116.66648578406338</v>
      </c>
      <c r="C99" s="199">
        <v>110.20144182505842</v>
      </c>
      <c r="D99" s="199">
        <v>110.44594352590393</v>
      </c>
      <c r="E99" s="199">
        <v>109.11633661268915</v>
      </c>
      <c r="F99" s="240">
        <v>112.36725992668823</v>
      </c>
      <c r="G99" s="240">
        <v>106.49730143724416</v>
      </c>
      <c r="H99" s="199">
        <v>105.94854233985302</v>
      </c>
      <c r="I99" s="810">
        <v>108.75933420020986</v>
      </c>
      <c r="J99" s="201">
        <v>108.37081643311441</v>
      </c>
      <c r="K99" s="202">
        <v>104.71910206889395</v>
      </c>
      <c r="L99" s="203">
        <v>103.69581072840654</v>
      </c>
      <c r="M99" s="203">
        <v>103.65552452681482</v>
      </c>
      <c r="N99" s="807"/>
      <c r="O99" s="807"/>
      <c r="AC99" s="170"/>
      <c r="AD99" s="170"/>
      <c r="AE99" s="170"/>
      <c r="AF99" s="170"/>
      <c r="AG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</row>
    <row r="100" spans="1:45" ht="18.75" x14ac:dyDescent="0.15">
      <c r="A100" s="204" t="s">
        <v>97</v>
      </c>
      <c r="B100" s="242">
        <v>122.89799881324701</v>
      </c>
      <c r="C100" s="205">
        <v>117.87847532931863</v>
      </c>
      <c r="D100" s="205">
        <v>139.75454507514871</v>
      </c>
      <c r="E100" s="205">
        <v>111.45413453260804</v>
      </c>
      <c r="F100" s="205">
        <v>104.00627537780073</v>
      </c>
      <c r="G100" s="205">
        <v>110.00603301455696</v>
      </c>
      <c r="H100" s="205">
        <v>101.05882338131056</v>
      </c>
      <c r="I100" s="206">
        <v>111.38585039549798</v>
      </c>
      <c r="J100" s="207">
        <v>108.27232422240264</v>
      </c>
      <c r="K100" s="208">
        <v>105.75168170745879</v>
      </c>
      <c r="L100" s="209">
        <v>104.29802872260845</v>
      </c>
      <c r="M100" s="209">
        <v>104.24346533618207</v>
      </c>
      <c r="N100" s="807"/>
      <c r="O100" s="807"/>
      <c r="AC100" s="170"/>
      <c r="AD100" s="170"/>
      <c r="AE100" s="170"/>
      <c r="AF100" s="170"/>
      <c r="AG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</row>
    <row r="101" spans="1:45" ht="32.25" thickBot="1" x14ac:dyDescent="0.2">
      <c r="A101" s="245" t="s">
        <v>131</v>
      </c>
      <c r="B101" s="246">
        <v>117.05790410627159</v>
      </c>
      <c r="C101" s="236">
        <v>110.9667826953862</v>
      </c>
      <c r="D101" s="236">
        <v>110.88919867694926</v>
      </c>
      <c r="E101" s="236">
        <v>107.8221747072345</v>
      </c>
      <c r="F101" s="236">
        <v>105.8986323190787</v>
      </c>
      <c r="G101" s="236">
        <v>106.18330411696721</v>
      </c>
      <c r="H101" s="236">
        <v>102.7534642386225</v>
      </c>
      <c r="I101" s="237">
        <v>115.06142599830378</v>
      </c>
      <c r="J101" s="238">
        <v>108.07056702941198</v>
      </c>
      <c r="K101" s="239">
        <v>104.5703844268929</v>
      </c>
      <c r="L101" s="247">
        <v>104.65761977495922</v>
      </c>
      <c r="M101" s="247">
        <v>104.9542115677713</v>
      </c>
      <c r="N101" s="807"/>
      <c r="O101" s="807"/>
      <c r="AC101" s="170"/>
      <c r="AD101" s="170"/>
      <c r="AE101" s="170"/>
      <c r="AF101" s="170"/>
      <c r="AG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</row>
    <row r="102" spans="1:45" ht="34.15" customHeight="1" thickTop="1" x14ac:dyDescent="0.2">
      <c r="A102" s="231" t="s">
        <v>132</v>
      </c>
      <c r="B102" s="232"/>
      <c r="C102" s="232"/>
      <c r="D102" s="232"/>
      <c r="E102" s="826"/>
      <c r="F102" s="826"/>
      <c r="G102" s="826"/>
      <c r="H102" s="826"/>
      <c r="I102" s="827"/>
      <c r="J102" s="828"/>
      <c r="K102" s="830"/>
      <c r="L102" s="248"/>
      <c r="M102" s="248"/>
      <c r="N102" s="807"/>
      <c r="O102" s="807"/>
      <c r="AC102" s="170"/>
      <c r="AD102" s="170"/>
      <c r="AE102" s="170"/>
      <c r="AF102" s="170"/>
      <c r="AG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</row>
    <row r="103" spans="1:45" ht="18.75" x14ac:dyDescent="0.15">
      <c r="A103" s="198" t="s">
        <v>96</v>
      </c>
      <c r="B103" s="199">
        <v>119.4</v>
      </c>
      <c r="C103" s="199">
        <v>104.96</v>
      </c>
      <c r="D103" s="199">
        <v>107.97</v>
      </c>
      <c r="E103" s="199">
        <v>108.81759329527216</v>
      </c>
      <c r="F103" s="199">
        <v>106.78887965348932</v>
      </c>
      <c r="G103" s="199">
        <v>106.00698091850485</v>
      </c>
      <c r="H103" s="831">
        <v>104.9</v>
      </c>
      <c r="I103" s="249">
        <v>114.30972260932106</v>
      </c>
      <c r="J103" s="250">
        <v>108.05258616460844</v>
      </c>
      <c r="K103" s="230">
        <v>105.37851978635683</v>
      </c>
      <c r="L103" s="226">
        <v>104.40181553429031</v>
      </c>
      <c r="M103" s="226">
        <v>104.64265628921868</v>
      </c>
      <c r="N103" s="807"/>
      <c r="O103" s="807"/>
      <c r="AC103" s="170"/>
      <c r="AD103" s="170"/>
      <c r="AE103" s="170"/>
      <c r="AF103" s="170"/>
      <c r="AG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</row>
    <row r="104" spans="1:45" ht="18.75" x14ac:dyDescent="0.15">
      <c r="A104" s="204" t="s">
        <v>133</v>
      </c>
      <c r="B104" s="242"/>
      <c r="C104" s="205">
        <v>105.11398079089832</v>
      </c>
      <c r="D104" s="205">
        <v>105.31451087046517</v>
      </c>
      <c r="E104" s="205">
        <v>108.70652115871464</v>
      </c>
      <c r="F104" s="205">
        <v>107.02005329442244</v>
      </c>
      <c r="G104" s="205">
        <v>106.06758471550897</v>
      </c>
      <c r="H104" s="205">
        <v>104.7313734819809</v>
      </c>
      <c r="I104" s="206">
        <v>110.5485611794262</v>
      </c>
      <c r="J104" s="207"/>
      <c r="K104" s="208"/>
      <c r="L104" s="209"/>
      <c r="M104" s="209"/>
      <c r="N104" s="807"/>
      <c r="O104" s="807"/>
      <c r="AC104" s="170"/>
      <c r="AD104" s="170"/>
      <c r="AE104" s="170"/>
      <c r="AF104" s="170"/>
      <c r="AG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</row>
    <row r="105" spans="1:45" ht="18.75" x14ac:dyDescent="0.2">
      <c r="A105" s="251" t="s">
        <v>134</v>
      </c>
      <c r="B105" s="232"/>
      <c r="C105" s="232"/>
      <c r="D105" s="232"/>
      <c r="E105" s="826"/>
      <c r="F105" s="826"/>
      <c r="G105" s="826"/>
      <c r="H105" s="826"/>
      <c r="I105" s="827"/>
      <c r="J105" s="828"/>
      <c r="K105" s="829"/>
      <c r="L105" s="233"/>
      <c r="M105" s="233"/>
      <c r="N105" s="807"/>
      <c r="O105" s="807"/>
      <c r="AC105" s="170"/>
      <c r="AD105" s="170"/>
      <c r="AE105" s="170"/>
      <c r="AF105" s="170"/>
      <c r="AG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</row>
    <row r="106" spans="1:45" ht="18.75" x14ac:dyDescent="0.15">
      <c r="A106" s="198" t="s">
        <v>96</v>
      </c>
      <c r="B106" s="199">
        <v>118.8</v>
      </c>
      <c r="C106" s="199">
        <v>105.2</v>
      </c>
      <c r="D106" s="199">
        <v>112.71243853682331</v>
      </c>
      <c r="E106" s="240">
        <v>117.1</v>
      </c>
      <c r="F106" s="240">
        <v>111.29607239702706</v>
      </c>
      <c r="G106" s="240">
        <v>101.19523531509709</v>
      </c>
      <c r="H106" s="199">
        <v>106.35664469938297</v>
      </c>
      <c r="I106" s="200">
        <v>104.95286413182028</v>
      </c>
      <c r="J106" s="201">
        <v>105.00796699174444</v>
      </c>
      <c r="K106" s="202">
        <v>105.1294086666847</v>
      </c>
      <c r="L106" s="203">
        <v>105.19041938754927</v>
      </c>
      <c r="M106" s="203">
        <v>105.02778041865797</v>
      </c>
      <c r="N106" s="807"/>
      <c r="O106" s="807"/>
      <c r="P106" s="252"/>
      <c r="AC106" s="170"/>
      <c r="AD106" s="170"/>
      <c r="AE106" s="170"/>
      <c r="AF106" s="170"/>
      <c r="AG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</row>
    <row r="107" spans="1:45" ht="19.5" thickBot="1" x14ac:dyDescent="0.2">
      <c r="A107" s="253" t="s">
        <v>97</v>
      </c>
      <c r="B107" s="254">
        <v>123.10601944778124</v>
      </c>
      <c r="C107" s="255">
        <v>103.20616925610264</v>
      </c>
      <c r="D107" s="255">
        <v>106.53134329423781</v>
      </c>
      <c r="E107" s="255">
        <v>109.91165851796141</v>
      </c>
      <c r="F107" s="255">
        <v>108.6383562651686</v>
      </c>
      <c r="G107" s="255">
        <v>105.63442326335111</v>
      </c>
      <c r="H107" s="255">
        <v>104.3282120611905</v>
      </c>
      <c r="I107" s="256">
        <v>105.52392836282911</v>
      </c>
      <c r="J107" s="257">
        <v>104.15088529673291</v>
      </c>
      <c r="K107" s="258">
        <v>104.54015373793473</v>
      </c>
      <c r="L107" s="259">
        <v>104.9374418716267</v>
      </c>
      <c r="M107" s="259">
        <v>104.69610363690099</v>
      </c>
      <c r="N107" s="807"/>
      <c r="O107" s="807"/>
      <c r="P107" s="252"/>
      <c r="AC107" s="170"/>
      <c r="AD107" s="170"/>
      <c r="AE107" s="170"/>
      <c r="AF107" s="170"/>
      <c r="AG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</row>
    <row r="108" spans="1:45" ht="18.75" x14ac:dyDescent="0.2">
      <c r="A108" s="231" t="s">
        <v>135</v>
      </c>
      <c r="B108" s="260"/>
      <c r="C108" s="232"/>
      <c r="D108" s="232"/>
      <c r="E108" s="826"/>
      <c r="F108" s="826"/>
      <c r="G108" s="826"/>
      <c r="H108" s="826"/>
      <c r="I108" s="827"/>
      <c r="J108" s="826"/>
      <c r="K108" s="827"/>
      <c r="L108" s="832"/>
      <c r="M108" s="832"/>
      <c r="N108" s="807"/>
      <c r="O108" s="807"/>
      <c r="AC108" s="170"/>
      <c r="AD108" s="170"/>
      <c r="AE108" s="170"/>
      <c r="AF108" s="170"/>
      <c r="AG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</row>
    <row r="109" spans="1:45" ht="18.75" x14ac:dyDescent="0.15">
      <c r="A109" s="261" t="s">
        <v>136</v>
      </c>
      <c r="B109" s="262">
        <v>112.76613449038697</v>
      </c>
      <c r="C109" s="263">
        <v>110.31128473451366</v>
      </c>
      <c r="D109" s="263">
        <v>106.17386492044017</v>
      </c>
      <c r="E109" s="263">
        <v>108.24598456124575</v>
      </c>
      <c r="F109" s="263">
        <v>105.35221469288155</v>
      </c>
      <c r="G109" s="263">
        <v>106.60627988424312</v>
      </c>
      <c r="H109" s="263">
        <v>107.59807115972799</v>
      </c>
      <c r="I109" s="264">
        <v>116.25926817198615</v>
      </c>
      <c r="J109" s="265">
        <v>107.39650453317311</v>
      </c>
      <c r="K109" s="266">
        <v>105.03336696749723</v>
      </c>
      <c r="L109" s="267">
        <v>104.41470631864085</v>
      </c>
      <c r="M109" s="267">
        <v>104.26018064797972</v>
      </c>
      <c r="N109" s="807"/>
      <c r="O109" s="807"/>
      <c r="P109" s="252"/>
      <c r="Q109" s="252"/>
      <c r="AC109" s="170"/>
      <c r="AD109" s="170"/>
      <c r="AE109" s="170"/>
      <c r="AF109" s="170"/>
      <c r="AG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</row>
    <row r="110" spans="1:45" ht="18.75" x14ac:dyDescent="0.15">
      <c r="A110" s="204" t="s">
        <v>137</v>
      </c>
      <c r="B110" s="242">
        <v>113.96373532806724</v>
      </c>
      <c r="C110" s="205">
        <v>110.68869444879049</v>
      </c>
      <c r="D110" s="205">
        <v>106.33213274240492</v>
      </c>
      <c r="E110" s="205">
        <v>108.38725796041986</v>
      </c>
      <c r="F110" s="205">
        <v>104.97042140545582</v>
      </c>
      <c r="G110" s="205">
        <v>106.31525253595242</v>
      </c>
      <c r="H110" s="205">
        <v>107.74197240998484</v>
      </c>
      <c r="I110" s="206">
        <v>116.59431547441577</v>
      </c>
      <c r="J110" s="268">
        <v>107.16262005449708</v>
      </c>
      <c r="K110" s="269">
        <v>105.01894704835773</v>
      </c>
      <c r="L110" s="270">
        <v>104.26716262941534</v>
      </c>
      <c r="M110" s="270">
        <v>104.16969265319889</v>
      </c>
      <c r="N110" s="807"/>
      <c r="O110" s="807"/>
      <c r="P110" s="252"/>
      <c r="Q110" s="252"/>
      <c r="AC110" s="170"/>
      <c r="AD110" s="170"/>
      <c r="AE110" s="170"/>
      <c r="AF110" s="170"/>
      <c r="AG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0"/>
    </row>
    <row r="111" spans="1:45" ht="18.75" x14ac:dyDescent="0.15">
      <c r="A111" s="261" t="s">
        <v>138</v>
      </c>
      <c r="B111" s="262">
        <v>114.08100356505848</v>
      </c>
      <c r="C111" s="263">
        <v>113.09312202673706</v>
      </c>
      <c r="D111" s="263">
        <v>108.12541657220072</v>
      </c>
      <c r="E111" s="263">
        <v>108.5492581081694</v>
      </c>
      <c r="F111" s="263">
        <v>105.34782270236518</v>
      </c>
      <c r="G111" s="263">
        <v>107.608549842861</v>
      </c>
      <c r="H111" s="263">
        <v>106.59785592612876</v>
      </c>
      <c r="I111" s="264">
        <v>109.04068146382544</v>
      </c>
      <c r="J111" s="265">
        <v>106.61298535173158</v>
      </c>
      <c r="K111" s="266">
        <v>103.228185396847</v>
      </c>
      <c r="L111" s="267">
        <v>103.25484872709221</v>
      </c>
      <c r="M111" s="267">
        <v>103.57354835369006</v>
      </c>
      <c r="N111" s="807"/>
      <c r="O111" s="807"/>
      <c r="P111" s="252"/>
      <c r="Q111" s="252"/>
      <c r="AC111" s="170"/>
      <c r="AD111" s="170"/>
      <c r="AE111" s="170"/>
      <c r="AF111" s="170"/>
      <c r="AG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</row>
    <row r="112" spans="1:45" ht="18.75" x14ac:dyDescent="0.15">
      <c r="A112" s="271" t="s">
        <v>139</v>
      </c>
      <c r="B112" s="272">
        <v>114.54045232398475</v>
      </c>
      <c r="C112" s="273">
        <v>114.51453139439469</v>
      </c>
      <c r="D112" s="273">
        <v>108.30708946764949</v>
      </c>
      <c r="E112" s="273">
        <v>108.4362269183658</v>
      </c>
      <c r="F112" s="273">
        <v>105.40523129814309</v>
      </c>
      <c r="G112" s="273">
        <v>108.0944046529706</v>
      </c>
      <c r="H112" s="273">
        <v>108.10915426747196</v>
      </c>
      <c r="I112" s="274">
        <v>112.43668293237886</v>
      </c>
      <c r="J112" s="275">
        <v>106.99732252007746</v>
      </c>
      <c r="K112" s="276">
        <v>103.06053603737186</v>
      </c>
      <c r="L112" s="277">
        <v>103.22306182656958</v>
      </c>
      <c r="M112" s="277">
        <v>103.51197804004011</v>
      </c>
      <c r="N112" s="807"/>
      <c r="O112" s="807"/>
      <c r="P112" s="252"/>
      <c r="Q112" s="252"/>
      <c r="AC112" s="170"/>
      <c r="AD112" s="170"/>
      <c r="AE112" s="170"/>
      <c r="AF112" s="170"/>
      <c r="AG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</row>
    <row r="113" spans="1:45" ht="49.15" customHeight="1" x14ac:dyDescent="0.15">
      <c r="A113" s="853" t="s">
        <v>159</v>
      </c>
      <c r="B113" s="854"/>
      <c r="C113" s="854"/>
      <c r="D113" s="854"/>
      <c r="E113" s="854"/>
      <c r="F113" s="854"/>
      <c r="G113" s="854"/>
      <c r="H113" s="854"/>
      <c r="I113" s="854"/>
      <c r="J113" s="854"/>
      <c r="K113" s="854"/>
      <c r="L113" s="854"/>
      <c r="M113" s="854"/>
      <c r="AC113" s="170"/>
      <c r="AD113" s="170"/>
      <c r="AE113" s="170"/>
      <c r="AF113" s="170"/>
      <c r="AG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</row>
    <row r="114" spans="1:45" ht="75" customHeight="1" x14ac:dyDescent="0.15">
      <c r="A114" s="855" t="s">
        <v>140</v>
      </c>
      <c r="B114" s="856"/>
      <c r="C114" s="856"/>
      <c r="D114" s="856"/>
      <c r="E114" s="856"/>
      <c r="F114" s="856"/>
      <c r="G114" s="856"/>
      <c r="H114" s="856"/>
      <c r="I114" s="856"/>
      <c r="J114" s="856"/>
      <c r="K114" s="856"/>
      <c r="L114" s="856"/>
      <c r="M114" s="856"/>
      <c r="AC114" s="170"/>
      <c r="AD114" s="170"/>
      <c r="AE114" s="170"/>
      <c r="AF114" s="170"/>
      <c r="AG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0"/>
    </row>
    <row r="115" spans="1:45" ht="50.45" customHeight="1" x14ac:dyDescent="0.15">
      <c r="A115" s="851"/>
      <c r="B115" s="852"/>
      <c r="C115" s="852"/>
      <c r="D115" s="852"/>
      <c r="E115" s="852"/>
      <c r="F115" s="852"/>
      <c r="G115" s="852"/>
      <c r="H115" s="852"/>
      <c r="I115" s="852"/>
      <c r="J115" s="852"/>
      <c r="K115" s="852"/>
      <c r="L115" s="852"/>
      <c r="M115" s="836"/>
      <c r="N115" s="837"/>
      <c r="O115" s="837"/>
      <c r="P115" s="837"/>
      <c r="Q115" s="837"/>
      <c r="R115" s="837"/>
      <c r="S115" s="837"/>
      <c r="T115" s="837"/>
      <c r="U115" s="837"/>
      <c r="V115" s="837"/>
      <c r="W115" s="837"/>
      <c r="X115" s="278"/>
      <c r="Y115" s="836"/>
      <c r="Z115" s="837"/>
      <c r="AA115" s="837"/>
      <c r="AB115" s="837"/>
      <c r="AC115" s="837"/>
      <c r="AD115" s="837"/>
      <c r="AE115" s="837"/>
      <c r="AF115" s="837"/>
      <c r="AG115" s="837"/>
      <c r="AH115" s="837"/>
      <c r="AI115" s="279"/>
      <c r="AJ115" s="280"/>
      <c r="AK115" s="281"/>
      <c r="AL115" s="281"/>
      <c r="AM115" s="281"/>
      <c r="AN115" s="282"/>
      <c r="AO115" s="280"/>
      <c r="AP115" s="281"/>
      <c r="AQ115" s="281"/>
      <c r="AR115" s="281"/>
      <c r="AS115" s="282"/>
    </row>
    <row r="116" spans="1:45" ht="39.6" hidden="1" customHeight="1" x14ac:dyDescent="0.15">
      <c r="A116" s="283" t="s">
        <v>88</v>
      </c>
      <c r="B116" s="843" t="s">
        <v>141</v>
      </c>
      <c r="C116" s="838"/>
      <c r="D116" s="838"/>
      <c r="E116" s="838"/>
      <c r="F116" s="838"/>
      <c r="G116" s="838"/>
      <c r="H116" s="838"/>
      <c r="I116" s="838"/>
      <c r="J116" s="838"/>
      <c r="K116" s="838"/>
      <c r="L116" s="839"/>
      <c r="M116" s="843" t="s">
        <v>28</v>
      </c>
      <c r="N116" s="838"/>
      <c r="O116" s="838"/>
      <c r="P116" s="838"/>
      <c r="Q116" s="838"/>
      <c r="R116" s="838"/>
      <c r="S116" s="838"/>
      <c r="T116" s="838"/>
      <c r="U116" s="838"/>
      <c r="V116" s="838"/>
      <c r="W116" s="839"/>
      <c r="X116" s="284"/>
      <c r="Y116" s="843"/>
      <c r="Z116" s="838"/>
      <c r="AA116" s="838"/>
      <c r="AB116" s="838"/>
      <c r="AC116" s="838"/>
      <c r="AD116" s="843"/>
      <c r="AE116" s="838"/>
      <c r="AF116" s="838"/>
      <c r="AG116" s="838"/>
      <c r="AH116" s="838"/>
      <c r="AI116" s="285"/>
      <c r="AJ116" s="843"/>
      <c r="AK116" s="838"/>
      <c r="AL116" s="838"/>
      <c r="AM116" s="838"/>
      <c r="AN116" s="838"/>
      <c r="AO116" s="843"/>
      <c r="AP116" s="838"/>
      <c r="AQ116" s="838"/>
      <c r="AR116" s="838"/>
      <c r="AS116" s="838"/>
    </row>
    <row r="117" spans="1:45" ht="29.45" hidden="1" customHeight="1" x14ac:dyDescent="0.15">
      <c r="A117" s="286" t="s">
        <v>29</v>
      </c>
      <c r="B117" s="287">
        <v>2008</v>
      </c>
      <c r="C117" s="287">
        <v>2009</v>
      </c>
      <c r="D117" s="287">
        <v>2010</v>
      </c>
      <c r="E117" s="287">
        <v>2011</v>
      </c>
      <c r="F117" s="287">
        <v>2012</v>
      </c>
      <c r="G117" s="287">
        <v>2013</v>
      </c>
      <c r="H117" s="288">
        <v>2014</v>
      </c>
      <c r="I117" s="287">
        <v>2015</v>
      </c>
      <c r="J117" s="289">
        <v>2016</v>
      </c>
      <c r="K117" s="287">
        <v>2017</v>
      </c>
      <c r="L117" s="287">
        <v>2018</v>
      </c>
      <c r="M117" s="290">
        <v>2008</v>
      </c>
      <c r="N117" s="290">
        <v>2009</v>
      </c>
      <c r="O117" s="290">
        <v>2010</v>
      </c>
      <c r="P117" s="290">
        <v>2011</v>
      </c>
      <c r="Q117" s="290">
        <v>2012</v>
      </c>
      <c r="R117" s="290">
        <v>2013</v>
      </c>
      <c r="S117" s="291">
        <v>2014</v>
      </c>
      <c r="T117" s="290">
        <v>2015</v>
      </c>
      <c r="U117" s="292">
        <v>2016</v>
      </c>
      <c r="V117" s="290">
        <v>2017</v>
      </c>
      <c r="W117" s="290">
        <v>2018</v>
      </c>
      <c r="X117" s="293"/>
      <c r="Y117" s="294"/>
      <c r="Z117" s="294"/>
      <c r="AA117" s="294"/>
      <c r="AB117" s="294"/>
      <c r="AC117" s="295"/>
      <c r="AD117" s="294"/>
      <c r="AE117" s="294"/>
      <c r="AF117" s="294"/>
      <c r="AG117" s="294"/>
      <c r="AH117" s="844"/>
      <c r="AI117" s="296"/>
      <c r="AJ117" s="297"/>
      <c r="AK117" s="297"/>
      <c r="AL117" s="297"/>
      <c r="AM117" s="298"/>
      <c r="AN117" s="846"/>
      <c r="AO117" s="297"/>
      <c r="AP117" s="297"/>
      <c r="AQ117" s="297"/>
      <c r="AR117" s="297"/>
      <c r="AS117" s="846"/>
    </row>
    <row r="118" spans="1:45" ht="18" hidden="1" customHeight="1" x14ac:dyDescent="0.15">
      <c r="A118" s="299" t="s">
        <v>142</v>
      </c>
      <c r="B118" s="842" t="s">
        <v>143</v>
      </c>
      <c r="C118" s="840"/>
      <c r="D118" s="840"/>
      <c r="E118" s="840"/>
      <c r="F118" s="840"/>
      <c r="G118" s="840"/>
      <c r="H118" s="840"/>
      <c r="I118" s="193" t="s">
        <v>40</v>
      </c>
      <c r="J118" s="840" t="s">
        <v>41</v>
      </c>
      <c r="K118" s="840"/>
      <c r="L118" s="841"/>
      <c r="M118" s="842" t="s">
        <v>143</v>
      </c>
      <c r="N118" s="840"/>
      <c r="O118" s="840"/>
      <c r="P118" s="840"/>
      <c r="Q118" s="840"/>
      <c r="R118" s="840"/>
      <c r="S118" s="840"/>
      <c r="T118" s="193" t="s">
        <v>40</v>
      </c>
      <c r="U118" s="840" t="s">
        <v>41</v>
      </c>
      <c r="V118" s="840"/>
      <c r="W118" s="841"/>
      <c r="X118" s="300"/>
      <c r="Y118" s="833"/>
      <c r="Z118" s="834"/>
      <c r="AA118" s="834"/>
      <c r="AB118" s="834"/>
      <c r="AC118" s="835"/>
      <c r="AD118" s="301"/>
      <c r="AE118" s="302"/>
      <c r="AF118" s="302"/>
      <c r="AG118" s="302"/>
      <c r="AH118" s="845"/>
      <c r="AI118" s="303"/>
      <c r="AJ118" s="847"/>
      <c r="AK118" s="848"/>
      <c r="AL118" s="848"/>
      <c r="AM118" s="848"/>
      <c r="AN118" s="845"/>
      <c r="AO118" s="304"/>
      <c r="AP118" s="302"/>
      <c r="AQ118" s="302"/>
      <c r="AR118" s="302"/>
      <c r="AS118" s="845"/>
    </row>
    <row r="119" spans="1:45" ht="51.6" hidden="1" customHeight="1" x14ac:dyDescent="0.15">
      <c r="A119" s="305" t="s">
        <v>44</v>
      </c>
      <c r="B119" s="306">
        <f>'[2]df08-12'!CQ11*100</f>
        <v>118.58824545880202</v>
      </c>
      <c r="C119" s="307">
        <f>'[2]df08-12'!DY11*100</f>
        <v>122.6157192751957</v>
      </c>
      <c r="D119" s="307">
        <f>('[2]df08-12'!FH11*100)/100</f>
        <v>114.14369011252356</v>
      </c>
      <c r="E119" s="307">
        <f>'[2]df08-12'!GN11*100</f>
        <v>111.46422834118927</v>
      </c>
      <c r="F119" s="307">
        <f>'[2]df08-12'!HZ11*100</f>
        <v>101.42101631019209</v>
      </c>
      <c r="G119" s="307">
        <f>'[2]1.df13-18-б'!FH11*100</f>
        <v>110.53269848897564</v>
      </c>
      <c r="H119" s="307">
        <f>'[2]1.df13-18-б'!GM11*100</f>
        <v>105.39586182034726</v>
      </c>
      <c r="I119" s="308">
        <f>'[2]1.df13-18-б'!IA11*100</f>
        <v>105.34238836098282</v>
      </c>
      <c r="J119" s="308">
        <f>'[2]1.df13-18-б'!JK11*100</f>
        <v>106.53564554107253</v>
      </c>
      <c r="K119" s="308">
        <f>'[2]1.df13-18-б'!LA11*100</f>
        <v>105.17375209988219</v>
      </c>
      <c r="L119" s="309">
        <f>'[2]1.df13-18-б'!LW11*100</f>
        <v>104.36823677977965</v>
      </c>
      <c r="M119" s="307">
        <f>'[2]df04-07'!K11*100</f>
        <v>119.1161414691281</v>
      </c>
      <c r="N119" s="307">
        <f>'[2]df08-12'!C11*100</f>
        <v>120.05740497773429</v>
      </c>
      <c r="O119" s="307">
        <f>'[2]df08-12'!AQ11*100</f>
        <v>116.01149916442179</v>
      </c>
      <c r="P119" s="307">
        <f>'[2]df08-12'!BE11*100</f>
        <v>113.38123541211856</v>
      </c>
      <c r="Q119" s="307">
        <f>'[2]df08-12'!BS11*100</f>
        <v>100.79939269435963</v>
      </c>
      <c r="R119" s="310">
        <f>'[2]df08-12'!CG11*100</f>
        <v>109.92302408016886</v>
      </c>
      <c r="S119" s="310">
        <f>'[2]1.df13-18-б'!AU11*100</f>
        <v>106.15428495953867</v>
      </c>
      <c r="T119" s="308">
        <f>'[2]1.df13-18-б'!BK11*100</f>
        <v>105.37040214962899</v>
      </c>
      <c r="U119" s="310">
        <f>'[2]1.df13-18-б'!CA11*100</f>
        <v>105.77130946495028</v>
      </c>
      <c r="V119" s="310">
        <f>'[2]1.df13-18-б'!CP11*100</f>
        <v>105.33668942250584</v>
      </c>
      <c r="W119" s="309">
        <f>'[2]1.df13-18-б'!DF11*100</f>
        <v>104.36292502085358</v>
      </c>
      <c r="X119" s="311"/>
      <c r="Y119" s="312"/>
      <c r="Z119" s="313"/>
      <c r="AA119" s="313"/>
      <c r="AB119" s="314"/>
      <c r="AC119" s="315"/>
      <c r="AD119" s="316"/>
      <c r="AE119" s="317"/>
      <c r="AF119" s="317"/>
      <c r="AG119" s="318"/>
      <c r="AH119" s="315"/>
      <c r="AI119" s="319"/>
      <c r="AJ119" s="312"/>
      <c r="AK119" s="313"/>
      <c r="AL119" s="313"/>
      <c r="AM119" s="313"/>
      <c r="AN119" s="320"/>
      <c r="AO119" s="312"/>
      <c r="AP119" s="313"/>
      <c r="AQ119" s="313"/>
      <c r="AR119" s="314"/>
      <c r="AS119" s="320"/>
    </row>
    <row r="120" spans="1:45" s="170" customFormat="1" ht="22.9" hidden="1" customHeight="1" x14ac:dyDescent="0.15">
      <c r="A120" s="321" t="s">
        <v>45</v>
      </c>
      <c r="B120" s="322">
        <f>'[2]df08-12'!CQ12*100</f>
        <v>116.38412711241098</v>
      </c>
      <c r="C120" s="323">
        <f>'[2]df08-12'!DY12*100</f>
        <v>97.041259382620254</v>
      </c>
      <c r="D120" s="323">
        <f>('[2]df08-12'!FH12*100)/100</f>
        <v>118.68163389236437</v>
      </c>
      <c r="E120" s="323">
        <f>'[2]df08-12'!GN12*100</f>
        <v>125.94372892692864</v>
      </c>
      <c r="F120" s="323">
        <f>'[2]df08-12'!HZ12*100</f>
        <v>109.79600441877042</v>
      </c>
      <c r="G120" s="323">
        <f>'[2]1.df13-18-б'!FH12*100</f>
        <v>105.86610616520804</v>
      </c>
      <c r="H120" s="323">
        <f>'[2]1.df13-18-б'!GM12*100</f>
        <v>104.51838122792496</v>
      </c>
      <c r="I120" s="324">
        <f>'[2]1.df13-18-б'!IA12*100</f>
        <v>110.90799206293252</v>
      </c>
      <c r="J120" s="324">
        <f>'[2]1.df13-18-б'!JK12*100</f>
        <v>97.620216464171492</v>
      </c>
      <c r="K120" s="324">
        <f>'[2]1.df13-18-б'!LA12*100</f>
        <v>102.439507815054</v>
      </c>
      <c r="L120" s="325">
        <f>'[2]1.df13-18-б'!LW12*100</f>
        <v>102.54315163846468</v>
      </c>
      <c r="M120" s="326">
        <f>'[2]df04-07'!K12*100</f>
        <v>124.18395724892</v>
      </c>
      <c r="N120" s="326">
        <f>'[2]df08-12'!C12*100</f>
        <v>80.224545727681473</v>
      </c>
      <c r="O120" s="326">
        <f>'[2]df08-12'!AQ12*100</f>
        <v>117.44607669999516</v>
      </c>
      <c r="P120" s="326">
        <f>'[2]df08-12'!BE12*100</f>
        <v>131.72484418732176</v>
      </c>
      <c r="Q120" s="326">
        <f>'[2]df08-12'!BS12*100</f>
        <v>120.9602615657255</v>
      </c>
      <c r="R120" s="326">
        <f>'[2]df08-12'!CG12*100</f>
        <v>105.83259429409924</v>
      </c>
      <c r="S120" s="326">
        <f>'[2]1.df13-18-б'!AU12*100</f>
        <v>105.10289420262112</v>
      </c>
      <c r="T120" s="327">
        <f>'[2]1.df13-18-б'!BK12*100</f>
        <v>109.45737445119188</v>
      </c>
      <c r="U120" s="326">
        <f>'[2]1.df13-18-б'!CA12*100</f>
        <v>99.191366158446357</v>
      </c>
      <c r="V120" s="326">
        <f>'[2]1.df13-18-б'!CP12*100</f>
        <v>102.37756108650393</v>
      </c>
      <c r="W120" s="328">
        <f>'[2]1.df13-18-б'!DF12*100</f>
        <v>102.58698270018894</v>
      </c>
      <c r="X120" s="329"/>
      <c r="Y120" s="329"/>
      <c r="Z120" s="326"/>
      <c r="AA120" s="326"/>
      <c r="AB120" s="328"/>
      <c r="AC120" s="330"/>
      <c r="AD120" s="331"/>
      <c r="AE120" s="332"/>
      <c r="AF120" s="332"/>
      <c r="AG120" s="333"/>
      <c r="AH120" s="330"/>
      <c r="AI120" s="334"/>
      <c r="AJ120" s="329"/>
      <c r="AK120" s="326"/>
      <c r="AL120" s="326"/>
      <c r="AM120" s="326"/>
      <c r="AN120" s="327"/>
      <c r="AO120" s="329"/>
      <c r="AP120" s="326"/>
      <c r="AQ120" s="326"/>
      <c r="AR120" s="328"/>
      <c r="AS120" s="327"/>
    </row>
    <row r="121" spans="1:45" s="353" customFormat="1" ht="33.6" hidden="1" customHeight="1" x14ac:dyDescent="0.15">
      <c r="A121" s="335" t="s">
        <v>46</v>
      </c>
      <c r="B121" s="336">
        <f>'[2]df08-12'!CQ13*100</f>
        <v>116.15586408065978</v>
      </c>
      <c r="C121" s="337">
        <f>'[2]df08-12'!DY13*100</f>
        <v>78.718629736395627</v>
      </c>
      <c r="D121" s="337">
        <f>('[2]df08-12'!FH13*100)/100</f>
        <v>116.776826630538</v>
      </c>
      <c r="E121" s="337">
        <f>'[2]df08-12'!GN13*100</f>
        <v>126.05761499215113</v>
      </c>
      <c r="F121" s="337">
        <f>'[2]df08-12'!HZ13*100</f>
        <v>110.83821682404702</v>
      </c>
      <c r="G121" s="337">
        <f>'[2]1.df13-18-б'!FH13*100</f>
        <v>106.61375605381626</v>
      </c>
      <c r="H121" s="337">
        <f>'[2]1.df13-18-б'!GM13*100</f>
        <v>104.49466271291099</v>
      </c>
      <c r="I121" s="338">
        <f>'[2]1.df13-18-б'!IA13*100</f>
        <v>110.75078724775945</v>
      </c>
      <c r="J121" s="338">
        <f>'[2]1.df13-18-б'!JK13*100</f>
        <v>95.350569426616886</v>
      </c>
      <c r="K121" s="338">
        <f>'[2]1.df13-18-б'!LA13*100</f>
        <v>101.90482886502683</v>
      </c>
      <c r="L121" s="339">
        <f>'[2]1.df13-18-б'!LW13*100</f>
        <v>102.24796485457009</v>
      </c>
      <c r="M121" s="337">
        <f>'[2]df04-07'!K13*100</f>
        <v>125.43175346188764</v>
      </c>
      <c r="N121" s="337">
        <f>'[2]df08-12'!C13*100</f>
        <v>80.061946480751118</v>
      </c>
      <c r="O121" s="337">
        <f>'[2]df08-12'!AQ13*100</f>
        <v>118.33677048246381</v>
      </c>
      <c r="P121" s="337">
        <f>'[2]df08-12'!BE13*100</f>
        <v>132.80098425364434</v>
      </c>
      <c r="Q121" s="337">
        <f>'[2]df08-12'!BS13*100</f>
        <v>123.66108392080632</v>
      </c>
      <c r="R121" s="337">
        <f>'[2]df08-12'!CG13*100</f>
        <v>105.87655451670959</v>
      </c>
      <c r="S121" s="337">
        <f>'[2]1.df13-18-б'!AU13*100</f>
        <v>105.99965002378188</v>
      </c>
      <c r="T121" s="338">
        <f>'[2]1.df13-18-б'!BK13*100</f>
        <v>109.08807749299363</v>
      </c>
      <c r="U121" s="337">
        <f>'[2]1.df13-18-б'!CA13*100</f>
        <v>98.015944901338287</v>
      </c>
      <c r="V121" s="337">
        <f>'[2]1.df13-18-б'!CP13*100</f>
        <v>101.48650371894918</v>
      </c>
      <c r="W121" s="339">
        <f>'[2]1.df13-18-б'!DF13*100</f>
        <v>102.19392447342011</v>
      </c>
      <c r="X121" s="340"/>
      <c r="Y121" s="341"/>
      <c r="Z121" s="342"/>
      <c r="AA121" s="342"/>
      <c r="AB121" s="343"/>
      <c r="AC121" s="344"/>
      <c r="AD121" s="345"/>
      <c r="AE121" s="346"/>
      <c r="AF121" s="346"/>
      <c r="AG121" s="347"/>
      <c r="AH121" s="344"/>
      <c r="AI121" s="348"/>
      <c r="AJ121" s="341"/>
      <c r="AK121" s="342"/>
      <c r="AL121" s="342"/>
      <c r="AM121" s="342"/>
      <c r="AN121" s="349"/>
      <c r="AO121" s="350"/>
      <c r="AP121" s="351"/>
      <c r="AQ121" s="351"/>
      <c r="AR121" s="352"/>
      <c r="AS121" s="349"/>
    </row>
    <row r="122" spans="1:45" s="170" customFormat="1" ht="28.9" hidden="1" customHeight="1" x14ac:dyDescent="0.15">
      <c r="A122" s="354" t="s">
        <v>47</v>
      </c>
      <c r="B122" s="306"/>
      <c r="C122" s="307">
        <f>'[2]df08-12'!DY14*100</f>
        <v>99.38276162983037</v>
      </c>
      <c r="D122" s="307">
        <f>('[2]df08-12'!FH14*100)/100</f>
        <v>115.65857861357614</v>
      </c>
      <c r="E122" s="307">
        <f>'[2]df08-12'!GN14*100</f>
        <v>126.12407672562118</v>
      </c>
      <c r="F122" s="307">
        <f>'[2]df08-12'!HZ14*100</f>
        <v>112.50153873473781</v>
      </c>
      <c r="G122" s="307" t="e">
        <f>'[2]df08-12'!#REF!*100</f>
        <v>#REF!</v>
      </c>
      <c r="H122" s="307" t="e">
        <f>'[2]df08-12'!#REF!*100</f>
        <v>#REF!</v>
      </c>
      <c r="I122" s="355" t="e">
        <f>'[2]df08-12'!#REF!*100</f>
        <v>#REF!</v>
      </c>
      <c r="J122" s="355" t="e">
        <v>#REF!</v>
      </c>
      <c r="K122" s="355"/>
      <c r="L122" s="356"/>
      <c r="M122" s="307" t="e">
        <f>'[16]6.ИЦПМЭР'!#REF!*100</f>
        <v>#REF!</v>
      </c>
      <c r="N122" s="307">
        <f>'[2]df08-12'!C14*100</f>
        <v>83.332444844090489</v>
      </c>
      <c r="O122" s="307">
        <f>'[2]df08-12'!AQ14*100</f>
        <v>115.65820409870385</v>
      </c>
      <c r="P122" s="307">
        <f>'[2]df08-12'!BE14*100</f>
        <v>130.40069079521444</v>
      </c>
      <c r="Q122" s="307">
        <f>'[2]df08-12'!BS14*100</f>
        <v>127.14217901808034</v>
      </c>
      <c r="R122" s="307">
        <f>'[2]df08-12'!CG14*100</f>
        <v>107.18866193892282</v>
      </c>
      <c r="S122" s="307" t="e">
        <f>'[2]df08-12'!#REF!*100</f>
        <v>#REF!</v>
      </c>
      <c r="T122" s="355" t="e">
        <f>'[2]df08-12'!#REF!*100</f>
        <v>#REF!</v>
      </c>
      <c r="U122" s="307" t="e">
        <v>#REF!</v>
      </c>
      <c r="V122" s="307"/>
      <c r="W122" s="356"/>
      <c r="X122" s="306"/>
      <c r="Y122" s="306"/>
      <c r="Z122" s="307"/>
      <c r="AA122" s="307"/>
      <c r="AB122" s="356"/>
      <c r="AC122" s="357"/>
      <c r="AD122" s="358"/>
      <c r="AE122" s="359"/>
      <c r="AF122" s="359"/>
      <c r="AG122" s="360"/>
      <c r="AH122" s="357"/>
      <c r="AI122" s="361"/>
      <c r="AJ122" s="306"/>
      <c r="AK122" s="307"/>
      <c r="AL122" s="307"/>
      <c r="AM122" s="307"/>
      <c r="AN122" s="355"/>
      <c r="AO122" s="362"/>
      <c r="AP122" s="363"/>
      <c r="AQ122" s="363"/>
      <c r="AR122" s="364"/>
      <c r="AS122" s="355"/>
    </row>
    <row r="123" spans="1:45" s="170" customFormat="1" ht="28.15" hidden="1" customHeight="1" x14ac:dyDescent="0.15">
      <c r="A123" s="365" t="s">
        <v>48</v>
      </c>
      <c r="B123" s="306">
        <f>'[2]df08-12'!CQ14*100</f>
        <v>113.32371993955354</v>
      </c>
      <c r="C123" s="307">
        <f>'[2]df08-12'!DY14*100</f>
        <v>99.38276162983037</v>
      </c>
      <c r="D123" s="307">
        <f>('[2]df08-12'!FH14*100)/100</f>
        <v>115.65857861357614</v>
      </c>
      <c r="E123" s="307">
        <f>'[2]df08-12'!GN14*100</f>
        <v>126.12407672562118</v>
      </c>
      <c r="F123" s="307">
        <f>'[2]df08-12'!HZ14*100</f>
        <v>112.50153873473781</v>
      </c>
      <c r="G123" s="307">
        <f>'[2]1.df13-18-б'!FH14*100</f>
        <v>107.64727524091336</v>
      </c>
      <c r="H123" s="307">
        <f>'[2]1.df13-18-б'!GM14*100</f>
        <v>104.85608401459905</v>
      </c>
      <c r="I123" s="355">
        <f>'[2]1.df13-18-б'!IA14*100</f>
        <v>110.04696318155315</v>
      </c>
      <c r="J123" s="355">
        <f>'[2]1.df13-18-б'!JK14*100</f>
        <v>95.019537693423572</v>
      </c>
      <c r="K123" s="355">
        <f>'[2]1.df13-18-б'!LA14*100</f>
        <v>101.63713242741888</v>
      </c>
      <c r="L123" s="356">
        <f>'[2]1.df13-18-б'!LW14*100</f>
        <v>102.14721337609853</v>
      </c>
      <c r="M123" s="307">
        <f>'[2]df04-07'!K14*100</f>
        <v>124.09287408825898</v>
      </c>
      <c r="N123" s="307">
        <f>'[2]df08-12'!C14*100</f>
        <v>83.332444844090489</v>
      </c>
      <c r="O123" s="307">
        <f>'[2]df08-12'!AQ14*100</f>
        <v>115.65820409870385</v>
      </c>
      <c r="P123" s="307">
        <f>'[2]df08-12'!BE14*100</f>
        <v>130.40069079521444</v>
      </c>
      <c r="Q123" s="307">
        <f>'[2]df08-12'!BS14*100</f>
        <v>127.14217901808034</v>
      </c>
      <c r="R123" s="307">
        <f>'[2]df08-12'!CG14*100</f>
        <v>107.18866193892282</v>
      </c>
      <c r="S123" s="307">
        <f>'[2]1.df13-18-б'!AU14*100</f>
        <v>108.94322457225465</v>
      </c>
      <c r="T123" s="355">
        <f>'[2]1.df13-18-б'!BK14*100</f>
        <v>108.99055425390839</v>
      </c>
      <c r="U123" s="307">
        <f>'[2]1.df13-18-б'!CA14*100</f>
        <v>97.236989512179179</v>
      </c>
      <c r="V123" s="307">
        <f>'[2]1.df13-18-б'!CP14*100</f>
        <v>101.11399034884445</v>
      </c>
      <c r="W123" s="356">
        <f>'[2]1.df13-18-б'!DF14*100</f>
        <v>101.94928353288783</v>
      </c>
      <c r="X123" s="306"/>
      <c r="Y123" s="306"/>
      <c r="Z123" s="307"/>
      <c r="AA123" s="307"/>
      <c r="AB123" s="356"/>
      <c r="AC123" s="357"/>
      <c r="AD123" s="358"/>
      <c r="AE123" s="359"/>
      <c r="AF123" s="359"/>
      <c r="AG123" s="360"/>
      <c r="AH123" s="357"/>
      <c r="AI123" s="361"/>
      <c r="AJ123" s="306"/>
      <c r="AK123" s="307"/>
      <c r="AL123" s="307"/>
      <c r="AM123" s="307"/>
      <c r="AN123" s="355"/>
      <c r="AO123" s="362"/>
      <c r="AP123" s="363"/>
      <c r="AQ123" s="363"/>
      <c r="AR123" s="364"/>
      <c r="AS123" s="355"/>
    </row>
    <row r="124" spans="1:45" s="170" customFormat="1" ht="19.899999999999999" hidden="1" customHeight="1" x14ac:dyDescent="0.15">
      <c r="A124" s="365" t="s">
        <v>49</v>
      </c>
      <c r="B124" s="306">
        <f>'[2]df08-12'!CQ15*100</f>
        <v>109.88499152595057</v>
      </c>
      <c r="C124" s="307">
        <f>'[2]df08-12'!DY15*100</f>
        <v>97.236954596314078</v>
      </c>
      <c r="D124" s="307">
        <f>('[2]df08-12'!FH15*100)/100</f>
        <v>115.99575932288776</v>
      </c>
      <c r="E124" s="307">
        <f>'[2]df08-12'!GN15*100</f>
        <v>127.81065649045861</v>
      </c>
      <c r="F124" s="307">
        <f>'[2]df08-12'!HZ15*100</f>
        <v>108.15619207911192</v>
      </c>
      <c r="G124" s="307">
        <f>'[2]1.df13-18-б'!FH17*100</f>
        <v>105.89011313766517</v>
      </c>
      <c r="H124" s="307">
        <f>'[2]1.df13-18-б'!GM17*100</f>
        <v>106.68987907616578</v>
      </c>
      <c r="I124" s="355">
        <f>'[2]1.df13-18-б'!IA17*100</f>
        <v>110.1646978014374</v>
      </c>
      <c r="J124" s="355">
        <f>'[2]1.df13-18-б'!JK17*100</f>
        <v>94.932879687351644</v>
      </c>
      <c r="K124" s="355">
        <f>'[2]1.df13-18-б'!LA17*100</f>
        <v>101.52915253697252</v>
      </c>
      <c r="L124" s="356">
        <f>'[2]1.df13-18-б'!LW17*100</f>
        <v>101.95244662536173</v>
      </c>
      <c r="M124" s="307">
        <f>'[2]df04-07'!K15*100</f>
        <v>123.74461886997028</v>
      </c>
      <c r="N124" s="307">
        <f>'[2]df08-12'!C15*100</f>
        <v>79.630337273159356</v>
      </c>
      <c r="O124" s="307">
        <f>'[2]df08-12'!AQ15*100</f>
        <v>122.52407293056878</v>
      </c>
      <c r="P124" s="307">
        <f>'[2]df08-12'!BE15*100</f>
        <v>133.10956085958944</v>
      </c>
      <c r="Q124" s="307">
        <f>'[2]df08-12'!BS15*100</f>
        <v>120.28711914095665</v>
      </c>
      <c r="R124" s="307">
        <f>'[2]df08-12'!CG15*100</f>
        <v>100.77678666629272</v>
      </c>
      <c r="S124" s="307">
        <f>'[2]1.df13-18-б'!AU17*100</f>
        <v>109.61247592470782</v>
      </c>
      <c r="T124" s="355">
        <f>'[2]1.df13-18-б'!BK17*100</f>
        <v>109.95595775863471</v>
      </c>
      <c r="U124" s="307">
        <f>'[2]1.df13-18-б'!CA17*100</f>
        <v>96.738717508544255</v>
      </c>
      <c r="V124" s="307">
        <f>'[2]1.df13-18-б'!CP17*100</f>
        <v>101.14475102095106</v>
      </c>
      <c r="W124" s="356">
        <f>'[2]1.df13-18-б'!DF17*100</f>
        <v>101.65252704096331</v>
      </c>
      <c r="X124" s="306"/>
      <c r="Y124" s="306"/>
      <c r="Z124" s="307"/>
      <c r="AA124" s="307"/>
      <c r="AB124" s="356"/>
      <c r="AC124" s="357"/>
      <c r="AD124" s="358"/>
      <c r="AE124" s="359"/>
      <c r="AF124" s="359"/>
      <c r="AG124" s="360"/>
      <c r="AH124" s="357"/>
      <c r="AI124" s="361"/>
      <c r="AJ124" s="306"/>
      <c r="AK124" s="307"/>
      <c r="AL124" s="307"/>
      <c r="AM124" s="307"/>
      <c r="AN124" s="355"/>
      <c r="AO124" s="362"/>
      <c r="AP124" s="363"/>
      <c r="AQ124" s="363"/>
      <c r="AR124" s="364"/>
      <c r="AS124" s="355"/>
    </row>
    <row r="125" spans="1:45" s="170" customFormat="1" ht="31.9" hidden="1" customHeight="1" collapsed="1" x14ac:dyDescent="0.15">
      <c r="A125" s="365" t="s">
        <v>50</v>
      </c>
      <c r="B125" s="306">
        <f>'[2]df08-12'!CQ20*100</f>
        <v>155.15496333980204</v>
      </c>
      <c r="C125" s="307">
        <f>'[2]df08-12'!DY20*100</f>
        <v>79.338923300223783</v>
      </c>
      <c r="D125" s="307">
        <f>('[2]df08-12'!FH20*100)/100</f>
        <v>126.95260577800404</v>
      </c>
      <c r="E125" s="307">
        <f>'[2]df08-12'!GN20*100</f>
        <v>123.28251058362267</v>
      </c>
      <c r="F125" s="307">
        <f>'[2]df08-12'!HZ20*100</f>
        <v>95.602835140990408</v>
      </c>
      <c r="G125" s="307">
        <f>'[2]1.df13-18-б'!FH23*100</f>
        <v>93.075918530538715</v>
      </c>
      <c r="H125" s="307">
        <f>'[2]1.df13-18-б'!GM23*100</f>
        <v>99.339106092653651</v>
      </c>
      <c r="I125" s="355">
        <f>'[2]1.df13-18-б'!IA23*100</f>
        <v>120.87677885146537</v>
      </c>
      <c r="J125" s="355">
        <f>'[2]1.df13-18-б'!JK23*100</f>
        <v>98.969323555049883</v>
      </c>
      <c r="K125" s="355">
        <f>'[2]1.df13-18-б'!LA23*100</f>
        <v>102.62567493875976</v>
      </c>
      <c r="L125" s="356">
        <f>'[2]1.df13-18-б'!LW23*100</f>
        <v>103.40995049482868</v>
      </c>
      <c r="M125" s="307">
        <f>'[2]df04-07'!K20*100</f>
        <v>169.87226485603057</v>
      </c>
      <c r="N125" s="307">
        <f>'[2]df08-12'!C20*100</f>
        <v>74.464918327786464</v>
      </c>
      <c r="O125" s="307">
        <f>'[2]df08-12'!AQ20*100</f>
        <v>134.47094374229394</v>
      </c>
      <c r="P125" s="307">
        <f>'[2]df08-12'!BE20*100</f>
        <v>137.5877086146173</v>
      </c>
      <c r="Q125" s="307">
        <f>'[2]df08-12'!BS20*100</f>
        <v>92.514667466412305</v>
      </c>
      <c r="R125" s="307">
        <f>'[2]df08-12'!CG20*100</f>
        <v>90.008485974538658</v>
      </c>
      <c r="S125" s="307">
        <f>'[2]1.df13-18-б'!AU23*100</f>
        <v>99.368921726583153</v>
      </c>
      <c r="T125" s="355">
        <f>'[2]1.df13-18-б'!BK23*100</f>
        <v>115.90844386135117</v>
      </c>
      <c r="U125" s="307">
        <f>'[2]1.df13-18-б'!CA23*100</f>
        <v>105.72616457805812</v>
      </c>
      <c r="V125" s="307">
        <f>'[2]1.df13-18-б'!CP23*100</f>
        <v>102.6029970205371</v>
      </c>
      <c r="W125" s="356">
        <f>'[2]1.df13-18-б'!DF23*100</f>
        <v>103.14250657801753</v>
      </c>
      <c r="X125" s="306"/>
      <c r="Y125" s="306"/>
      <c r="Z125" s="307"/>
      <c r="AA125" s="307"/>
      <c r="AB125" s="356"/>
      <c r="AC125" s="357"/>
      <c r="AD125" s="358"/>
      <c r="AE125" s="359"/>
      <c r="AF125" s="359"/>
      <c r="AG125" s="360"/>
      <c r="AH125" s="357"/>
      <c r="AI125" s="361"/>
      <c r="AJ125" s="306"/>
      <c r="AK125" s="307"/>
      <c r="AL125" s="307"/>
      <c r="AM125" s="307"/>
      <c r="AN125" s="355"/>
      <c r="AO125" s="362"/>
      <c r="AP125" s="363"/>
      <c r="AQ125" s="363"/>
      <c r="AR125" s="364"/>
      <c r="AS125" s="355"/>
    </row>
    <row r="126" spans="1:45" s="353" customFormat="1" ht="31.9" hidden="1" customHeight="1" x14ac:dyDescent="0.15">
      <c r="A126" s="366" t="s">
        <v>51</v>
      </c>
      <c r="B126" s="341"/>
      <c r="C126" s="342"/>
      <c r="D126" s="342"/>
      <c r="E126" s="342"/>
      <c r="F126" s="342"/>
      <c r="G126" s="342"/>
      <c r="H126" s="342"/>
      <c r="I126" s="349"/>
      <c r="J126" s="349"/>
      <c r="K126" s="349"/>
      <c r="L126" s="343"/>
      <c r="M126" s="342">
        <f>'[2]4.уг-маз'!AL18</f>
        <v>130.5830159730159</v>
      </c>
      <c r="N126" s="342">
        <f>'[2]4.уг-маз'!AZ18</f>
        <v>103.02640044548102</v>
      </c>
      <c r="O126" s="342">
        <f>'[2]4.уг-маз'!BN18</f>
        <v>105.82852955478366</v>
      </c>
      <c r="P126" s="342">
        <f>'[2]4.уг-маз'!CB18</f>
        <v>131.09600151235102</v>
      </c>
      <c r="Q126" s="342">
        <f>'[2]4.уг-маз'!CP18</f>
        <v>110.59122989564978</v>
      </c>
      <c r="R126" s="351">
        <f>'[2]4.уг-маз'!DD18</f>
        <v>106.64752246267371</v>
      </c>
      <c r="S126" s="351">
        <f>'[2]4.уг-маз'!DR18</f>
        <v>104.46545034838184</v>
      </c>
      <c r="T126" s="367">
        <f>'[2]4.уг-маз'!EF18</f>
        <v>100.19288522668894</v>
      </c>
      <c r="U126" s="351">
        <f>'[2]4.уг-маз'!ET18</f>
        <v>100.86803029815847</v>
      </c>
      <c r="V126" s="351">
        <f>'[2]4.уг-маз'!FH18</f>
        <v>104.20270476714657</v>
      </c>
      <c r="W126" s="352">
        <f>'[2]4.уг-маз'!FV18</f>
        <v>104.31611343966847</v>
      </c>
      <c r="X126" s="350"/>
      <c r="Y126" s="341"/>
      <c r="Z126" s="342"/>
      <c r="AA126" s="342"/>
      <c r="AB126" s="343"/>
      <c r="AC126" s="344"/>
      <c r="AD126" s="345"/>
      <c r="AE126" s="346"/>
      <c r="AF126" s="346"/>
      <c r="AG126" s="347"/>
      <c r="AH126" s="368"/>
      <c r="AI126" s="369"/>
      <c r="AJ126" s="341"/>
      <c r="AK126" s="342"/>
      <c r="AL126" s="342"/>
      <c r="AM126" s="342"/>
      <c r="AN126" s="349"/>
      <c r="AO126" s="370"/>
      <c r="AP126" s="371"/>
      <c r="AQ126" s="371"/>
      <c r="AR126" s="372"/>
      <c r="AS126" s="373"/>
    </row>
    <row r="127" spans="1:45" s="170" customFormat="1" ht="15.6" hidden="1" customHeight="1" outlineLevel="1" x14ac:dyDescent="0.15">
      <c r="A127" s="365" t="s">
        <v>52</v>
      </c>
      <c r="B127" s="306">
        <f>'[2]df08-12'!CQ19*100</f>
        <v>124.88444525648856</v>
      </c>
      <c r="C127" s="307">
        <f>'[2]df08-12'!DY19*100</f>
        <v>120.85788939229678</v>
      </c>
      <c r="D127" s="307">
        <f>('[2]df08-12'!FH19*100)/100</f>
        <v>113.21520123406117</v>
      </c>
      <c r="E127" s="307">
        <f>'[2]df08-12'!GN19*100</f>
        <v>120.16523024495199</v>
      </c>
      <c r="F127" s="307">
        <f>'[2]df08-12'!HZ19*100</f>
        <v>141.53806896006728</v>
      </c>
      <c r="G127" s="307" t="e">
        <f>'[2]df08-12'!#REF!*100</f>
        <v>#REF!</v>
      </c>
      <c r="H127" s="307" t="e">
        <f>'[2]df08-12'!#REF!*100</f>
        <v>#REF!</v>
      </c>
      <c r="I127" s="355" t="e">
        <f>'[2]df08-12'!#REF!*100</f>
        <v>#REF!</v>
      </c>
      <c r="J127" s="355" t="e">
        <v>#REF!</v>
      </c>
      <c r="K127" s="355"/>
      <c r="L127" s="356"/>
      <c r="M127" s="307">
        <f>'[2]df04-07'!K19*100</f>
        <v>114.47926813900263</v>
      </c>
      <c r="N127" s="307">
        <f>'[2]df08-12'!C19*100</f>
        <v>118.0093686772758</v>
      </c>
      <c r="O127" s="307">
        <f>'[2]df08-12'!AQ19*100</f>
        <v>94.709660617953205</v>
      </c>
      <c r="P127" s="307"/>
      <c r="Q127" s="307"/>
      <c r="R127" s="307"/>
      <c r="S127" s="307"/>
      <c r="T127" s="355"/>
      <c r="U127" s="307"/>
      <c r="V127" s="307"/>
      <c r="W127" s="356"/>
      <c r="X127" s="306"/>
      <c r="Y127" s="306"/>
      <c r="Z127" s="307"/>
      <c r="AA127" s="307"/>
      <c r="AB127" s="356"/>
      <c r="AC127" s="357"/>
      <c r="AD127" s="358"/>
      <c r="AE127" s="359"/>
      <c r="AF127" s="359"/>
      <c r="AG127" s="360"/>
      <c r="AH127" s="357"/>
      <c r="AI127" s="361"/>
      <c r="AJ127" s="306"/>
      <c r="AK127" s="307"/>
      <c r="AL127" s="307"/>
      <c r="AM127" s="307"/>
      <c r="AN127" s="355"/>
      <c r="AO127" s="362"/>
      <c r="AP127" s="363"/>
      <c r="AQ127" s="363"/>
      <c r="AR127" s="364"/>
      <c r="AS127" s="355"/>
    </row>
    <row r="128" spans="1:45" s="353" customFormat="1" ht="24" hidden="1" customHeight="1" x14ac:dyDescent="0.15">
      <c r="A128" s="335" t="s">
        <v>53</v>
      </c>
      <c r="B128" s="336">
        <f>'[2]df08-12'!CQ22*100</f>
        <v>120.40543976000623</v>
      </c>
      <c r="C128" s="337">
        <f>'[2]df08-12'!DY22*100</f>
        <v>93.132347221273122</v>
      </c>
      <c r="D128" s="337">
        <f>('[2]df08-12'!FH22*100)/100</f>
        <v>135.68027604293934</v>
      </c>
      <c r="E128" s="337">
        <f>'[2]df08-12'!GN22*100</f>
        <v>124.75737265997311</v>
      </c>
      <c r="F128" s="337">
        <f>'[2]df08-12'!HZ22*100</f>
        <v>102.51431646584273</v>
      </c>
      <c r="G128" s="337">
        <f>'[2]1.df13-18-б'!FH25*100</f>
        <v>100.24225231659447</v>
      </c>
      <c r="H128" s="337">
        <f>'[2]1.df13-18-б'!GM25*100</f>
        <v>104.77814595630481</v>
      </c>
      <c r="I128" s="338">
        <f>'[2]1.df13-18-б'!IA25*100</f>
        <v>113.36482616649342</v>
      </c>
      <c r="J128" s="338">
        <f>'[2]1.df13-18-б'!JK25*100</f>
        <v>115.85508841336036</v>
      </c>
      <c r="K128" s="338">
        <f>'[2]1.df13-18-б'!LA25*100</f>
        <v>105.98616587529735</v>
      </c>
      <c r="L128" s="339">
        <f>'[2]1.df13-18-б'!LW25*100</f>
        <v>104.36863123510258</v>
      </c>
      <c r="M128" s="337">
        <f>'[2]df04-07'!K22*100</f>
        <v>112.77045159725709</v>
      </c>
      <c r="N128" s="337">
        <f>'[2]df08-12'!C22*100</f>
        <v>87.64501411392817</v>
      </c>
      <c r="O128" s="337">
        <f>'[2]df08-12'!AQ22*100</f>
        <v>126.65662924347004</v>
      </c>
      <c r="P128" s="337">
        <f>'[2]df08-12'!BE22*100</f>
        <v>122.25402909984784</v>
      </c>
      <c r="Q128" s="337">
        <f>'[2]df08-12'!BS22*100</f>
        <v>101.20507360552709</v>
      </c>
      <c r="R128" s="337">
        <f>'[2]df08-12'!CG22*100</f>
        <v>101.81352089850621</v>
      </c>
      <c r="S128" s="337">
        <f>'[2]1.df13-18-б'!AU25*100</f>
        <v>98.875380175547093</v>
      </c>
      <c r="T128" s="338">
        <f>'[2]1.df13-18-б'!BK25*100</f>
        <v>119.84724340387022</v>
      </c>
      <c r="U128" s="337">
        <f>'[2]1.df13-18-б'!CA25*100</f>
        <v>107.24769244936894</v>
      </c>
      <c r="V128" s="337">
        <f>'[2]1.df13-18-б'!CP25*100</f>
        <v>106.45733771979329</v>
      </c>
      <c r="W128" s="339">
        <f>'[2]1.df13-18-б'!DF25*100</f>
        <v>104.63585446856956</v>
      </c>
      <c r="X128" s="340"/>
      <c r="Y128" s="341"/>
      <c r="Z128" s="342"/>
      <c r="AA128" s="342"/>
      <c r="AB128" s="343"/>
      <c r="AC128" s="368"/>
      <c r="AD128" s="345"/>
      <c r="AE128" s="346"/>
      <c r="AF128" s="346"/>
      <c r="AG128" s="347"/>
      <c r="AH128" s="368"/>
      <c r="AI128" s="348"/>
      <c r="AJ128" s="341"/>
      <c r="AK128" s="342"/>
      <c r="AL128" s="342"/>
      <c r="AM128" s="342"/>
      <c r="AN128" s="367"/>
      <c r="AO128" s="350"/>
      <c r="AP128" s="351"/>
      <c r="AQ128" s="351"/>
      <c r="AR128" s="352"/>
      <c r="AS128" s="367"/>
    </row>
    <row r="129" spans="1:45" s="170" customFormat="1" ht="21" hidden="1" customHeight="1" x14ac:dyDescent="0.15">
      <c r="A129" s="365" t="s">
        <v>54</v>
      </c>
      <c r="B129" s="306">
        <f>'[2]df08-12'!CQ23*100</f>
        <v>115.15824727946151</v>
      </c>
      <c r="C129" s="307">
        <f>'[2]df08-12'!DY23*100</f>
        <v>94.270559630422952</v>
      </c>
      <c r="D129" s="307">
        <f>('[2]df08-12'!FH23*100)/100</f>
        <v>143.49954069382528</v>
      </c>
      <c r="E129" s="307">
        <f>'[2]df08-12'!GN23*100</f>
        <v>127.30625094147329</v>
      </c>
      <c r="F129" s="307">
        <f>'[2]df08-12'!HZ23*100</f>
        <v>95.327585445175202</v>
      </c>
      <c r="G129" s="307">
        <f>'[2]1.df13-18-б'!FH26*100</f>
        <v>94.308215774136869</v>
      </c>
      <c r="H129" s="307">
        <f>'[2]1.df13-18-б'!GM26*100</f>
        <v>102.4362217274751</v>
      </c>
      <c r="I129" s="355">
        <f>'[2]1.df13-18-б'!IA26*100</f>
        <v>114.82512456481722</v>
      </c>
      <c r="J129" s="355">
        <f>'[2]1.df13-18-б'!JK26*100</f>
        <v>111.71998831213013</v>
      </c>
      <c r="K129" s="355">
        <f>'[2]1.df13-18-б'!LA26*100</f>
        <v>106.25077643060106</v>
      </c>
      <c r="L129" s="356">
        <f>'[2]1.df13-18-б'!LW26*100</f>
        <v>104.38337381099254</v>
      </c>
      <c r="M129" s="307">
        <f>'[2]df04-07'!K23*100</f>
        <v>109.35624030727405</v>
      </c>
      <c r="N129" s="307">
        <f>'[2]df08-12'!C23*100</f>
        <v>81.102256032874322</v>
      </c>
      <c r="O129" s="307">
        <f>'[2]df08-12'!AQ23*100</f>
        <v>145.09301315440362</v>
      </c>
      <c r="P129" s="307">
        <f>'[2]df08-12'!BE23*100</f>
        <v>129.98487693423803</v>
      </c>
      <c r="Q129" s="307">
        <f>'[2]df08-12'!BS23*100</f>
        <v>96.96589826259131</v>
      </c>
      <c r="R129" s="307">
        <f>'[2]df08-12'!CG23*100</f>
        <v>97.30799338210366</v>
      </c>
      <c r="S129" s="307">
        <f>'[2]1.df13-18-б'!AU26*100</f>
        <v>98.48707628172302</v>
      </c>
      <c r="T129" s="355">
        <f>'[2]1.df13-18-б'!BK26*100</f>
        <v>122.10333777580344</v>
      </c>
      <c r="U129" s="307">
        <f>'[2]1.df13-18-б'!CA26*100</f>
        <v>105.59792948887512</v>
      </c>
      <c r="V129" s="307">
        <f>'[2]1.df13-18-б'!CP26*100</f>
        <v>106.90750840529427</v>
      </c>
      <c r="W129" s="356">
        <f>'[2]1.df13-18-б'!DF26*100</f>
        <v>104.68752261161553</v>
      </c>
      <c r="X129" s="306"/>
      <c r="Y129" s="362"/>
      <c r="Z129" s="363"/>
      <c r="AA129" s="363"/>
      <c r="AB129" s="364"/>
      <c r="AC129" s="357"/>
      <c r="AD129" s="358"/>
      <c r="AE129" s="359"/>
      <c r="AF129" s="359"/>
      <c r="AG129" s="360"/>
      <c r="AH129" s="357"/>
      <c r="AI129" s="361"/>
      <c r="AJ129" s="362"/>
      <c r="AK129" s="363"/>
      <c r="AL129" s="363"/>
      <c r="AM129" s="363"/>
      <c r="AN129" s="355"/>
      <c r="AO129" s="362"/>
      <c r="AP129" s="363"/>
      <c r="AQ129" s="363"/>
      <c r="AR129" s="364"/>
      <c r="AS129" s="355"/>
    </row>
    <row r="130" spans="1:45" s="170" customFormat="1" ht="27" hidden="1" customHeight="1" x14ac:dyDescent="0.15">
      <c r="A130" s="365" t="s">
        <v>55</v>
      </c>
      <c r="B130" s="306">
        <f>'[2]df08-12'!CQ24*100</f>
        <v>125.86251161333593</v>
      </c>
      <c r="C130" s="307">
        <f>'[2]df08-12'!DY24*100</f>
        <v>92.473509013144891</v>
      </c>
      <c r="D130" s="307">
        <f>('[2]df08-12'!FH24*100)/100</f>
        <v>122.73900416080714</v>
      </c>
      <c r="E130" s="307">
        <f>'[2]df08-12'!GN24*100</f>
        <v>120.02585925007408</v>
      </c>
      <c r="F130" s="307">
        <f>'[2]df08-12'!HZ24*100</f>
        <v>116.93819643649267</v>
      </c>
      <c r="G130" s="307">
        <f>'[2]1.df13-18-б'!FH27*100</f>
        <v>111.9087248386999</v>
      </c>
      <c r="H130" s="307">
        <f>'[2]1.df13-18-б'!GM27*100</f>
        <v>109.79090142397693</v>
      </c>
      <c r="I130" s="355">
        <f>'[2]1.df13-18-б'!IA27*100</f>
        <v>111.47469410163337</v>
      </c>
      <c r="J130" s="355">
        <f>'[2]1.df13-18-б'!JK27*100</f>
        <v>122.34602145897139</v>
      </c>
      <c r="K130" s="355">
        <f>'[2]1.df13-18-б'!LA27*100</f>
        <v>105.61633441361782</v>
      </c>
      <c r="L130" s="356">
        <f>'[2]1.df13-18-б'!LW27*100</f>
        <v>104.34782007989507</v>
      </c>
      <c r="M130" s="307">
        <f>'[2]df04-07'!K24*100</f>
        <v>117.945237798926</v>
      </c>
      <c r="N130" s="307">
        <f>'[2]df08-12'!C24*100</f>
        <v>101.98135076868786</v>
      </c>
      <c r="O130" s="307">
        <f>'[2]df08-12'!AQ24*100</f>
        <v>101.72770570375607</v>
      </c>
      <c r="P130" s="307">
        <f>'[2]df08-12'!BE24*100</f>
        <v>106.14551080149481</v>
      </c>
      <c r="Q130" s="307">
        <f>'[2]df08-12'!BS24*100</f>
        <v>109.98976120206945</v>
      </c>
      <c r="R130" s="307">
        <f>'[2]df08-12'!CG24*100</f>
        <v>109.34145558426455</v>
      </c>
      <c r="S130" s="307">
        <f>'[2]1.df13-18-б'!AU27*100</f>
        <v>100.16214866675976</v>
      </c>
      <c r="T130" s="355">
        <f>'[2]1.df13-18-б'!BK27*100</f>
        <v>114.07157217874853</v>
      </c>
      <c r="U130" s="307">
        <f>'[2]1.df13-18-б'!CA27*100</f>
        <v>108.52741091655911</v>
      </c>
      <c r="V130" s="307">
        <f>'[2]1.df13-18-б'!CP27*100</f>
        <v>105.41569147562286</v>
      </c>
      <c r="W130" s="356">
        <f>'[2]1.df13-18-б'!DF27*100</f>
        <v>104.52703278613473</v>
      </c>
      <c r="X130" s="306"/>
      <c r="Y130" s="362"/>
      <c r="Z130" s="363"/>
      <c r="AA130" s="363"/>
      <c r="AB130" s="364"/>
      <c r="AC130" s="357"/>
      <c r="AD130" s="358"/>
      <c r="AE130" s="359"/>
      <c r="AF130" s="359"/>
      <c r="AG130" s="360"/>
      <c r="AH130" s="357"/>
      <c r="AI130" s="361"/>
      <c r="AJ130" s="362"/>
      <c r="AK130" s="363"/>
      <c r="AL130" s="363"/>
      <c r="AM130" s="363"/>
      <c r="AN130" s="355"/>
      <c r="AO130" s="362"/>
      <c r="AP130" s="363"/>
      <c r="AQ130" s="363"/>
      <c r="AR130" s="364"/>
      <c r="AS130" s="355"/>
    </row>
    <row r="131" spans="1:45" s="170" customFormat="1" ht="20.45" hidden="1" customHeight="1" x14ac:dyDescent="0.15">
      <c r="A131" s="321" t="s">
        <v>56</v>
      </c>
      <c r="B131" s="322">
        <f>'[2]df08-12'!CQ25*100</f>
        <v>118.07718383325918</v>
      </c>
      <c r="C131" s="323">
        <f>'[2]df08-12'!DY25*100</f>
        <v>100.05494181361898</v>
      </c>
      <c r="D131" s="323">
        <f>('[2]df08-12'!FH25*100)/100</f>
        <v>113.07808171899629</v>
      </c>
      <c r="E131" s="323">
        <f>'[2]df08-12'!GN25*100</f>
        <v>112.94706442204803</v>
      </c>
      <c r="F131" s="323">
        <f>'[2]df08-12'!HZ25*100</f>
        <v>102.55692770908024</v>
      </c>
      <c r="G131" s="323">
        <f>'[2]1.df13-18-б'!FH28*100</f>
        <v>105.89180672602319</v>
      </c>
      <c r="H131" s="323">
        <f>'[2]1.df13-18-б'!GM28*100</f>
        <v>108.32537293546525</v>
      </c>
      <c r="I131" s="324">
        <f>'[2]1.df13-18-б'!IA28*100</f>
        <v>116.60470188752114</v>
      </c>
      <c r="J131" s="324">
        <f>'[2]1.df13-18-б'!JK28*100</f>
        <v>104.80642046603752</v>
      </c>
      <c r="K131" s="324">
        <f>'[2]1.df13-18-б'!LA28*100</f>
        <v>104.12127652495464</v>
      </c>
      <c r="L131" s="325">
        <f>'[2]1.df13-18-б'!LW28*100</f>
        <v>105.093093692811</v>
      </c>
      <c r="M131" s="326">
        <f>'[2]df04-07'!K25*100</f>
        <v>121.54412409666631</v>
      </c>
      <c r="N131" s="326">
        <f>'[2]df08-12'!C25*100</f>
        <v>97.647081358109261</v>
      </c>
      <c r="O131" s="326">
        <f>'[2]df08-12'!AQ25*100</f>
        <v>112.26119401435055</v>
      </c>
      <c r="P131" s="326">
        <f>'[2]df08-12'!BE25*100</f>
        <v>115.27254889603084</v>
      </c>
      <c r="Q131" s="326">
        <f>'[2]df08-12'!BS25*100</f>
        <v>103.56859217357078</v>
      </c>
      <c r="R131" s="326">
        <f>'[2]df08-12'!CG25*100</f>
        <v>101.89251211000095</v>
      </c>
      <c r="S131" s="326">
        <f>'[2]1.df13-18-б'!AU28*100</f>
        <v>106.0830557687535</v>
      </c>
      <c r="T131" s="327">
        <f>'[2]1.df13-18-б'!BK28*100</f>
        <v>114.13343276430609</v>
      </c>
      <c r="U131" s="326">
        <f>'[2]1.df13-18-б'!CA28*100</f>
        <v>103.88165900766413</v>
      </c>
      <c r="V131" s="326">
        <f>'[2]1.df13-18-б'!CP28*100</f>
        <v>104.5066162530093</v>
      </c>
      <c r="W131" s="328">
        <f>'[2]1.df13-18-б'!DF28*100</f>
        <v>103.90137266384684</v>
      </c>
      <c r="X131" s="329"/>
      <c r="Y131" s="329"/>
      <c r="Z131" s="326"/>
      <c r="AA131" s="326"/>
      <c r="AB131" s="328"/>
      <c r="AC131" s="330"/>
      <c r="AD131" s="331"/>
      <c r="AE131" s="332"/>
      <c r="AF131" s="332"/>
      <c r="AG131" s="333"/>
      <c r="AH131" s="330"/>
      <c r="AI131" s="334"/>
      <c r="AJ131" s="329"/>
      <c r="AK131" s="326"/>
      <c r="AL131" s="326"/>
      <c r="AM131" s="326"/>
      <c r="AN131" s="327"/>
      <c r="AO131" s="329"/>
      <c r="AP131" s="326"/>
      <c r="AQ131" s="326"/>
      <c r="AR131" s="328"/>
      <c r="AS131" s="327"/>
    </row>
    <row r="132" spans="1:45" s="170" customFormat="1" ht="20.45" hidden="1" customHeight="1" x14ac:dyDescent="0.15">
      <c r="A132" s="365" t="s">
        <v>57</v>
      </c>
      <c r="B132" s="306">
        <f>'[2]df08-12'!CQ16*100</f>
        <v>127.58253464546672</v>
      </c>
      <c r="C132" s="307">
        <f>'[2]df08-12'!DY16*100</f>
        <v>86.404732622509471</v>
      </c>
      <c r="D132" s="307">
        <f>('[2]df08-12'!FH16*100)/100</f>
        <v>112.23448748219627</v>
      </c>
      <c r="E132" s="307">
        <f>'[2]df08-12'!GN16*100</f>
        <v>120.20058570998997</v>
      </c>
      <c r="F132" s="307">
        <f>'[2]df08-12'!HZ16*100</f>
        <v>105.83284497108995</v>
      </c>
      <c r="G132" s="307">
        <f>'[2]1.df13-18-б'!FH18*100</f>
        <v>112.82879314586143</v>
      </c>
      <c r="H132" s="307">
        <f>'[2]1.df13-18-б'!GM18*100</f>
        <v>111.25375228401336</v>
      </c>
      <c r="I132" s="355">
        <f>'[2]1.df13-18-б'!IA18*100</f>
        <v>101.83244358035066</v>
      </c>
      <c r="J132" s="355">
        <f>'[2]1.df13-18-б'!JK18*100</f>
        <v>98.16388242594401</v>
      </c>
      <c r="K132" s="355">
        <f>'[2]1.df13-18-б'!LA18*100</f>
        <v>100.54810284983897</v>
      </c>
      <c r="L132" s="356">
        <f>'[2]1.df13-18-б'!LW18*100</f>
        <v>101.60423179207754</v>
      </c>
      <c r="M132" s="307">
        <f>'[2]df04-07'!K16*100</f>
        <v>131.46944595352798</v>
      </c>
      <c r="N132" s="307">
        <f>'[2]df08-12'!C16*100</f>
        <v>83.53743687745775</v>
      </c>
      <c r="O132" s="307">
        <f>'[2]df08-12'!AQ16*100</f>
        <v>114.79977725721247</v>
      </c>
      <c r="P132" s="307">
        <f>'[2]df08-12'!BE16*100</f>
        <v>128.83135638996805</v>
      </c>
      <c r="Q132" s="307">
        <f>'[2]df08-12'!BS16*100</f>
        <v>109.28155462309648</v>
      </c>
      <c r="R132" s="307">
        <f>'[2]df08-12'!CG16*100</f>
        <v>104.4815789851304</v>
      </c>
      <c r="S132" s="307">
        <f>'[2]1.df13-18-б'!AU18*100</f>
        <v>109.89250414095255</v>
      </c>
      <c r="T132" s="355">
        <f>'[2]1.df13-18-б'!BK18*100</f>
        <v>104.33542828240259</v>
      </c>
      <c r="U132" s="307">
        <f>'[2]1.df13-18-б'!CA18*100</f>
        <v>91.985274984553669</v>
      </c>
      <c r="V132" s="307">
        <f>'[2]1.df13-18-б'!CP18*100</f>
        <v>100.739749382341</v>
      </c>
      <c r="W132" s="356">
        <f>'[2]1.df13-18-б'!DF18*100</f>
        <v>101.50168073617485</v>
      </c>
      <c r="X132" s="306"/>
      <c r="Y132" s="306"/>
      <c r="Z132" s="307"/>
      <c r="AA132" s="307"/>
      <c r="AB132" s="356"/>
      <c r="AC132" s="357"/>
      <c r="AD132" s="358"/>
      <c r="AE132" s="359"/>
      <c r="AF132" s="359"/>
      <c r="AG132" s="360"/>
      <c r="AH132" s="357"/>
      <c r="AI132" s="361"/>
      <c r="AJ132" s="306"/>
      <c r="AK132" s="307"/>
      <c r="AL132" s="307"/>
      <c r="AM132" s="307"/>
      <c r="AN132" s="355"/>
      <c r="AO132" s="362"/>
      <c r="AP132" s="363"/>
      <c r="AQ132" s="363"/>
      <c r="AR132" s="364"/>
      <c r="AS132" s="355"/>
    </row>
    <row r="133" spans="1:45" s="170" customFormat="1" ht="42.6" hidden="1" customHeight="1" x14ac:dyDescent="0.15">
      <c r="A133" s="374" t="s">
        <v>144</v>
      </c>
      <c r="B133" s="306">
        <f>'[2]df08-12'!CQ26*100</f>
        <v>110.67661106788439</v>
      </c>
      <c r="C133" s="307">
        <f>'[2]df08-12'!DY26*100</f>
        <v>82.511971168512474</v>
      </c>
      <c r="D133" s="307">
        <f>('[2]df08-12'!FH26*100)/100</f>
        <v>122.55476555789188</v>
      </c>
      <c r="E133" s="307">
        <f>'[2]df08-12'!GN26*100</f>
        <v>111.9089528334747</v>
      </c>
      <c r="F133" s="307">
        <f>'[2]df08-12'!HZ26*100</f>
        <v>95.101859556582696</v>
      </c>
      <c r="G133" s="307">
        <f>'[2]1.df13-18-б'!FH29*100</f>
        <v>96.118477875979835</v>
      </c>
      <c r="H133" s="307">
        <f>'[2]1.df13-18-б'!GM29*100</f>
        <v>111.27142969114607</v>
      </c>
      <c r="I133" s="355">
        <f>'[2]1.df13-18-б'!IA29*100</f>
        <v>124.89774372748512</v>
      </c>
      <c r="J133" s="355">
        <f>'[2]1.df13-18-б'!JK29*100</f>
        <v>101.99203708029209</v>
      </c>
      <c r="K133" s="355">
        <f>'[2]1.df13-18-б'!LA29*100</f>
        <v>104.2451613318005</v>
      </c>
      <c r="L133" s="356">
        <f>'[2]1.df13-18-б'!LW29*100</f>
        <v>104.51144218731162</v>
      </c>
      <c r="M133" s="307">
        <f>'[2]df04-07'!K26*100</f>
        <v>121.8783123037324</v>
      </c>
      <c r="N133" s="307">
        <f>'[2]df08-12'!C26*100</f>
        <v>89.277843365708804</v>
      </c>
      <c r="O133" s="307">
        <f>'[2]df08-12'!AQ26*100</f>
        <v>123.34675549516427</v>
      </c>
      <c r="P133" s="307">
        <f>'[2]df08-12'!BE26*100</f>
        <v>113.06398341493711</v>
      </c>
      <c r="Q133" s="307">
        <f>'[2]df08-12'!BS26*100</f>
        <v>96.357842731135321</v>
      </c>
      <c r="R133" s="307">
        <f>'[2]df08-12'!CG26*100</f>
        <v>95.423082502487205</v>
      </c>
      <c r="S133" s="307">
        <f>'[2]1.df13-18-б'!AU29*100</f>
        <v>105.06625916391094</v>
      </c>
      <c r="T133" s="355">
        <f>'[2]1.df13-18-б'!BK29*100</f>
        <v>127.6167287168614</v>
      </c>
      <c r="U133" s="307">
        <f>'[2]1.df13-18-б'!CA29*100</f>
        <v>108.50916424319776</v>
      </c>
      <c r="V133" s="307">
        <f>'[2]1.df13-18-б'!CP29*100</f>
        <v>107.54949036169693</v>
      </c>
      <c r="W133" s="356">
        <f>'[2]1.df13-18-б'!DF29*100</f>
        <v>104.94276634150428</v>
      </c>
      <c r="X133" s="306"/>
      <c r="Y133" s="306"/>
      <c r="Z133" s="307"/>
      <c r="AA133" s="307"/>
      <c r="AB133" s="356"/>
      <c r="AC133" s="357"/>
      <c r="AD133" s="358"/>
      <c r="AE133" s="359"/>
      <c r="AF133" s="359"/>
      <c r="AG133" s="360"/>
      <c r="AH133" s="357"/>
      <c r="AI133" s="361"/>
      <c r="AJ133" s="306"/>
      <c r="AK133" s="307"/>
      <c r="AL133" s="307"/>
      <c r="AM133" s="307"/>
      <c r="AN133" s="355"/>
      <c r="AO133" s="362"/>
      <c r="AP133" s="363"/>
      <c r="AQ133" s="363"/>
      <c r="AR133" s="364"/>
      <c r="AS133" s="355"/>
    </row>
    <row r="134" spans="1:45" ht="35.450000000000003" hidden="1" customHeight="1" x14ac:dyDescent="0.15">
      <c r="A134" s="375" t="s">
        <v>59</v>
      </c>
      <c r="B134" s="306">
        <f>'[2]df08-12'!CQ28*100</f>
        <v>135.15109150871655</v>
      </c>
      <c r="C134" s="307">
        <f>'[2]df08-12'!DY28*100</f>
        <v>73.321099099962581</v>
      </c>
      <c r="D134" s="307">
        <f>('[2]df08-12'!FH28*100)/100</f>
        <v>121.52753079550931</v>
      </c>
      <c r="E134" s="307">
        <f>'[2]df08-12'!GN28*100</f>
        <v>115.73974114457141</v>
      </c>
      <c r="F134" s="307">
        <f>'[2]df08-12'!HZ28*100</f>
        <v>90.721160992497133</v>
      </c>
      <c r="G134" s="307">
        <f>'[2]1.df13-18-б'!FH31*100</f>
        <v>99.026918462900909</v>
      </c>
      <c r="H134" s="307">
        <f>'[2]1.df13-18-б'!GM31*100</f>
        <v>109.67172389946207</v>
      </c>
      <c r="I134" s="355">
        <f>'[2]1.df13-18-б'!IA31*100</f>
        <v>116.59816556781695</v>
      </c>
      <c r="J134" s="355">
        <f>'[2]1.df13-18-б'!JK31*100</f>
        <v>104.23646810064216</v>
      </c>
      <c r="K134" s="355">
        <f>'[2]1.df13-18-б'!LA31*100</f>
        <v>104.52737042156839</v>
      </c>
      <c r="L134" s="356">
        <f>'[2]1.df13-18-б'!LW31*100</f>
        <v>104.54992282368603</v>
      </c>
      <c r="M134" s="307">
        <f>'[2]df04-07'!K28*100</f>
        <v>132.75904769525582</v>
      </c>
      <c r="N134" s="307">
        <f>'[2]df08-12'!C28*100</f>
        <v>81.517112606835511</v>
      </c>
      <c r="O134" s="307">
        <f>'[2]df08-12'!AQ28*100</f>
        <v>118.52033515793474</v>
      </c>
      <c r="P134" s="307">
        <f>'[2]df08-12'!BE28*100</f>
        <v>115.17334034868925</v>
      </c>
      <c r="Q134" s="307">
        <f>'[2]df08-12'!BS28*100</f>
        <v>98.24781984791035</v>
      </c>
      <c r="R134" s="307">
        <f>'[2]df08-12'!CG28*100</f>
        <v>94.844752458794815</v>
      </c>
      <c r="S134" s="307">
        <f>'[2]1.df13-18-б'!AU31*100</f>
        <v>104.43472777658636</v>
      </c>
      <c r="T134" s="355">
        <f>'[2]1.df13-18-б'!BK31*100</f>
        <v>119.95745061929813</v>
      </c>
      <c r="U134" s="307">
        <f>'[2]1.df13-18-б'!CA31*100</f>
        <v>109.58855501804973</v>
      </c>
      <c r="V134" s="307">
        <f>'[2]1.df13-18-б'!CP31*100</f>
        <v>108.01630224927283</v>
      </c>
      <c r="W134" s="356">
        <f>'[2]1.df13-18-б'!DF31*100</f>
        <v>104.36861023291222</v>
      </c>
      <c r="X134" s="376"/>
      <c r="Y134" s="306"/>
      <c r="Z134" s="307"/>
      <c r="AA134" s="307"/>
      <c r="AB134" s="356"/>
      <c r="AC134" s="357"/>
      <c r="AD134" s="358"/>
      <c r="AE134" s="359"/>
      <c r="AF134" s="359"/>
      <c r="AG134" s="360"/>
      <c r="AH134" s="357"/>
      <c r="AI134" s="319"/>
      <c r="AJ134" s="306"/>
      <c r="AK134" s="307"/>
      <c r="AL134" s="307"/>
      <c r="AM134" s="307"/>
      <c r="AN134" s="355"/>
      <c r="AO134" s="362"/>
      <c r="AP134" s="363"/>
      <c r="AQ134" s="363"/>
      <c r="AR134" s="364"/>
      <c r="AS134" s="355"/>
    </row>
    <row r="135" spans="1:45" s="384" customFormat="1" ht="27" hidden="1" customHeight="1" x14ac:dyDescent="0.15">
      <c r="A135" s="377" t="s">
        <v>60</v>
      </c>
      <c r="B135" s="378">
        <f>'[2]df08-12'!CQ33*100</f>
        <v>84.21530748435579</v>
      </c>
      <c r="C135" s="379">
        <f>'[2]df08-12'!DY33*100</f>
        <v>96.854150747592954</v>
      </c>
      <c r="D135" s="379">
        <f>('[2]df08-12'!FH33*100)/100</f>
        <v>129.35769799605714</v>
      </c>
      <c r="E135" s="379">
        <f>'[2]df08-12'!GN33*100</f>
        <v>106.44667278290629</v>
      </c>
      <c r="F135" s="379">
        <f>'[2]df08-12'!HZ33*100</f>
        <v>97.272609761309951</v>
      </c>
      <c r="G135" s="379">
        <f>'[2]1.df13-18-б'!FH36*100</f>
        <v>94.812532247717272</v>
      </c>
      <c r="H135" s="379">
        <f>'[2]1.df13-18-б'!GM36*100</f>
        <v>117.3768343991152</v>
      </c>
      <c r="I135" s="357">
        <f>'[2]1.df13-18-б'!IA36*100</f>
        <v>133.18482996086786</v>
      </c>
      <c r="J135" s="357">
        <f>'[2]1.df13-18-б'!JK36*100</f>
        <v>96.942495830795366</v>
      </c>
      <c r="K135" s="357">
        <f>'[2]1.df13-18-б'!LA36*100</f>
        <v>103.05277118127788</v>
      </c>
      <c r="L135" s="380">
        <f>'[2]1.df13-18-б'!LW36*100</f>
        <v>103.93069285214425</v>
      </c>
      <c r="M135" s="379">
        <f>'[2]df04-07'!K33*100</f>
        <v>101.17959678570109</v>
      </c>
      <c r="N135" s="379">
        <f>'[2]df08-12'!C33*100</f>
        <v>106.2702685026121</v>
      </c>
      <c r="O135" s="379">
        <f>'[2]df08-12'!AQ33*100</f>
        <v>136.2058930632229</v>
      </c>
      <c r="P135" s="379">
        <f>'[2]df08-12'!BE33*100</f>
        <v>112.86176468188502</v>
      </c>
      <c r="Q135" s="379">
        <f>'[2]df08-12'!BS33*100</f>
        <v>92.660159003216577</v>
      </c>
      <c r="R135" s="379">
        <f>'[2]df08-12'!CG33*100</f>
        <v>95.384112348599785</v>
      </c>
      <c r="S135" s="379">
        <f>'[2]1.df13-18-б'!AU36*100</f>
        <v>108.99966620657749</v>
      </c>
      <c r="T135" s="357">
        <f>'[2]1.df13-18-б'!BK36*100</f>
        <v>154.50272681971063</v>
      </c>
      <c r="U135" s="379">
        <f>'[2]1.df13-18-б'!CA36*100</f>
        <v>106.22296290795288</v>
      </c>
      <c r="V135" s="379">
        <f>'[2]1.df13-18-б'!CP36*100</f>
        <v>104.81161949106419</v>
      </c>
      <c r="W135" s="380">
        <f>'[2]1.df13-18-б'!DF36*100</f>
        <v>105.53093723977658</v>
      </c>
      <c r="X135" s="381"/>
      <c r="Y135" s="306"/>
      <c r="Z135" s="307"/>
      <c r="AA135" s="307"/>
      <c r="AB135" s="356"/>
      <c r="AC135" s="357"/>
      <c r="AD135" s="358"/>
      <c r="AE135" s="359"/>
      <c r="AF135" s="359"/>
      <c r="AG135" s="360"/>
      <c r="AH135" s="357"/>
      <c r="AI135" s="382"/>
      <c r="AJ135" s="306"/>
      <c r="AK135" s="307"/>
      <c r="AL135" s="307"/>
      <c r="AM135" s="307"/>
      <c r="AN135" s="383"/>
      <c r="AO135" s="362"/>
      <c r="AP135" s="363"/>
      <c r="AQ135" s="363"/>
      <c r="AR135" s="364"/>
      <c r="AS135" s="383"/>
    </row>
    <row r="136" spans="1:45" ht="37.9" hidden="1" customHeight="1" x14ac:dyDescent="0.15">
      <c r="A136" s="375" t="s">
        <v>61</v>
      </c>
      <c r="B136" s="306">
        <f>'[2]df08-12'!CQ34*100</f>
        <v>112.66181813699822</v>
      </c>
      <c r="C136" s="307">
        <f>'[2]df08-12'!DY34*100</f>
        <v>101.01151559501736</v>
      </c>
      <c r="D136" s="307">
        <f>('[2]df08-12'!FH34*100)/100</f>
        <v>105.37862549523886</v>
      </c>
      <c r="E136" s="307">
        <f>'[2]df08-12'!GN34*100</f>
        <v>111.49443942959527</v>
      </c>
      <c r="F136" s="307">
        <f>'[2]df08-12'!HZ34*100</f>
        <v>102.00010754903761</v>
      </c>
      <c r="G136" s="307">
        <f>'[2]1.df13-18-б'!FH37*100</f>
        <v>94.161327476886726</v>
      </c>
      <c r="H136" s="307">
        <f>'[2]1.df13-18-б'!GM37*100</f>
        <v>102.3313343116484</v>
      </c>
      <c r="I136" s="355">
        <f>'[2]1.df13-18-б'!IA37*100</f>
        <v>125.7040110966734</v>
      </c>
      <c r="J136" s="355">
        <f>'[2]1.df13-18-б'!JK37*100</f>
        <v>105.99673874827656</v>
      </c>
      <c r="K136" s="355">
        <f>'[2]1.df13-18-б'!LA37*100</f>
        <v>105.52045126012413</v>
      </c>
      <c r="L136" s="356">
        <f>'[2]1.df13-18-б'!LW37*100</f>
        <v>105.29429488493219</v>
      </c>
      <c r="M136" s="307">
        <f>'[2]df04-07'!K34*100</f>
        <v>118.34656053269343</v>
      </c>
      <c r="N136" s="307">
        <f>'[2]df08-12'!C34*100</f>
        <v>102.8647604303397</v>
      </c>
      <c r="O136" s="307">
        <f>'[2]df08-12'!AQ34*100</f>
        <v>110.65518232617053</v>
      </c>
      <c r="P136" s="307">
        <f>'[2]df08-12'!BE34*100</f>
        <v>108.81715612500456</v>
      </c>
      <c r="Q136" s="307">
        <f>'[2]df08-12'!BS34*100</f>
        <v>101.31768596490107</v>
      </c>
      <c r="R136" s="307">
        <f>'[2]df08-12'!CG34*100</f>
        <v>100.33585359481376</v>
      </c>
      <c r="S136" s="307">
        <f>'[2]1.df13-18-б'!AU37*100</f>
        <v>101.9038551278103</v>
      </c>
      <c r="T136" s="355">
        <f>'[2]1.df13-18-б'!BK37*100</f>
        <v>112.7308814334188</v>
      </c>
      <c r="U136" s="307">
        <f>'[2]1.df13-18-б'!CA37*100</f>
        <v>103.31193336337338</v>
      </c>
      <c r="V136" s="307">
        <f>'[2]1.df13-18-б'!CP37*100</f>
        <v>106.38773972109202</v>
      </c>
      <c r="W136" s="356">
        <f>'[2]1.df13-18-б'!DF37*100</f>
        <v>105.76791134771601</v>
      </c>
      <c r="X136" s="376"/>
      <c r="Y136" s="306"/>
      <c r="Z136" s="307"/>
      <c r="AA136" s="307"/>
      <c r="AB136" s="356"/>
      <c r="AC136" s="357"/>
      <c r="AD136" s="358"/>
      <c r="AE136" s="359"/>
      <c r="AF136" s="359"/>
      <c r="AG136" s="360"/>
      <c r="AH136" s="357"/>
      <c r="AI136" s="319"/>
      <c r="AJ136" s="306"/>
      <c r="AK136" s="307"/>
      <c r="AL136" s="307"/>
      <c r="AM136" s="307"/>
      <c r="AN136" s="355"/>
      <c r="AO136" s="362"/>
      <c r="AP136" s="363"/>
      <c r="AQ136" s="363"/>
      <c r="AR136" s="364"/>
      <c r="AS136" s="355"/>
    </row>
    <row r="137" spans="1:45" ht="43.15" hidden="1" customHeight="1" x14ac:dyDescent="0.15">
      <c r="A137" s="385" t="s">
        <v>145</v>
      </c>
      <c r="B137" s="306">
        <f>'[2]df08-12'!CQ35*100</f>
        <v>129.78384179730537</v>
      </c>
      <c r="C137" s="307">
        <f>'[2]df08-12'!DY35*100</f>
        <v>90.536092488787901</v>
      </c>
      <c r="D137" s="307">
        <f>('[2]df08-12'!FH35*100)/100</f>
        <v>113.15265138699786</v>
      </c>
      <c r="E137" s="307">
        <f>'[2]df08-12'!GN35*100</f>
        <v>116.89998108189452</v>
      </c>
      <c r="F137" s="307">
        <f>'[2]df08-12'!HZ35*100</f>
        <v>101.93467544633843</v>
      </c>
      <c r="G137" s="307">
        <f>'[2]1.df13-18-б'!FH38*100</f>
        <v>96.466931944221315</v>
      </c>
      <c r="H137" s="307">
        <f>'[2]1.df13-18-б'!GM38*100</f>
        <v>106.90827419279003</v>
      </c>
      <c r="I137" s="355">
        <f>'[2]1.df13-18-б'!IA38*100</f>
        <v>118.18553146212413</v>
      </c>
      <c r="J137" s="355">
        <f>'[2]1.df13-18-б'!JK38*100</f>
        <v>101.97544866750394</v>
      </c>
      <c r="K137" s="355">
        <f>'[2]1.df13-18-б'!LA38*100</f>
        <v>102.34715560617964</v>
      </c>
      <c r="L137" s="356">
        <f>'[2]1.df13-18-б'!LW38*100</f>
        <v>102.9543851044463</v>
      </c>
      <c r="M137" s="307">
        <f>'[2]df04-07'!K35*100</f>
        <v>124.07662223732869</v>
      </c>
      <c r="N137" s="307">
        <f>'[2]df08-12'!C35*100</f>
        <v>92.687847272805243</v>
      </c>
      <c r="O137" s="307">
        <f>'[2]df08-12'!AQ35*100</f>
        <v>113.57613261397152</v>
      </c>
      <c r="P137" s="307">
        <f>'[2]df08-12'!BE35*100</f>
        <v>119.18313453605724</v>
      </c>
      <c r="Q137" s="307">
        <f>'[2]df08-12'!BS35*100</f>
        <v>104.1575668174759</v>
      </c>
      <c r="R137" s="307">
        <f>'[2]df08-12'!CG35*100</f>
        <v>101.33312539631399</v>
      </c>
      <c r="S137" s="307">
        <f>'[2]1.df13-18-б'!AU38*100</f>
        <v>105.69071056350813</v>
      </c>
      <c r="T137" s="355">
        <f>'[2]1.df13-18-б'!BK38*100</f>
        <v>117.33623846175027</v>
      </c>
      <c r="U137" s="307">
        <f>'[2]1.df13-18-б'!CA38*100</f>
        <v>105.03988622368723</v>
      </c>
      <c r="V137" s="307">
        <f>'[2]1.df13-18-б'!CP38*100</f>
        <v>102.12647139118414</v>
      </c>
      <c r="W137" s="356">
        <f>'[2]1.df13-18-б'!DF38*100</f>
        <v>102.81714973199006</v>
      </c>
      <c r="X137" s="376"/>
      <c r="Y137" s="306"/>
      <c r="Z137" s="307"/>
      <c r="AA137" s="307"/>
      <c r="AB137" s="356"/>
      <c r="AC137" s="357"/>
      <c r="AD137" s="358"/>
      <c r="AE137" s="359"/>
      <c r="AF137" s="359"/>
      <c r="AG137" s="360"/>
      <c r="AH137" s="357"/>
      <c r="AI137" s="319"/>
      <c r="AJ137" s="306"/>
      <c r="AK137" s="307"/>
      <c r="AL137" s="307"/>
      <c r="AM137" s="307"/>
      <c r="AN137" s="355"/>
      <c r="AO137" s="362"/>
      <c r="AP137" s="363"/>
      <c r="AQ137" s="363"/>
      <c r="AR137" s="364"/>
      <c r="AS137" s="355"/>
    </row>
    <row r="138" spans="1:45" ht="60.6" hidden="1" customHeight="1" x14ac:dyDescent="0.15">
      <c r="A138" s="385" t="s">
        <v>146</v>
      </c>
      <c r="B138" s="306">
        <f>'[2]df08-12'!CQ39*100</f>
        <v>113.12837178401676</v>
      </c>
      <c r="C138" s="307">
        <f>'[2]df08-12'!DY39*100</f>
        <v>119.09411943116022</v>
      </c>
      <c r="D138" s="307">
        <f>('[2]df08-12'!FH39*100)/100</f>
        <v>109.42988470516293</v>
      </c>
      <c r="E138" s="307">
        <f>'[2]df08-12'!GN39*100</f>
        <v>112.86481714365397</v>
      </c>
      <c r="F138" s="307">
        <f>'[2]df08-12'!HZ39*100</f>
        <v>104.76915900892966</v>
      </c>
      <c r="G138" s="307">
        <f>'[2]1.df13-18-б'!FH42*100</f>
        <v>106.79840411621898</v>
      </c>
      <c r="H138" s="307">
        <f>'[2]1.df13-18-б'!GM42*100</f>
        <v>98.852240470332134</v>
      </c>
      <c r="I138" s="355">
        <f>'[2]1.df13-18-б'!IA42*100</f>
        <v>112.15662278360585</v>
      </c>
      <c r="J138" s="355">
        <f>'[2]1.df13-18-б'!JK42*100</f>
        <v>108.21316886904637</v>
      </c>
      <c r="K138" s="355">
        <f>'[2]1.df13-18-б'!LA42*100</f>
        <v>106.80484916832343</v>
      </c>
      <c r="L138" s="356">
        <f>'[2]1.df13-18-б'!LW42*100</f>
        <v>105.73280415985442</v>
      </c>
      <c r="M138" s="307">
        <f>'[2]df04-07'!K39*100</f>
        <v>114.73298006807566</v>
      </c>
      <c r="N138" s="307">
        <f>'[2]df08-12'!C39*100</f>
        <v>105.1867865466735</v>
      </c>
      <c r="O138" s="307">
        <f>'[2]df08-12'!AQ39*100</f>
        <v>106.3042761272541</v>
      </c>
      <c r="P138" s="307">
        <f>'[2]df08-12'!BE39*100</f>
        <v>109.0239890085446</v>
      </c>
      <c r="Q138" s="307">
        <f>'[2]df08-12'!BS39*100</f>
        <v>104.05079131772452</v>
      </c>
      <c r="R138" s="307">
        <f>'[2]df08-12'!CG39*100</f>
        <v>101.67391576580836</v>
      </c>
      <c r="S138" s="307">
        <f>'[2]1.df13-18-б'!AU42*100</f>
        <v>103.62613530947822</v>
      </c>
      <c r="T138" s="355">
        <f>'[2]1.df13-18-б'!BK42*100</f>
        <v>113.8417156228906</v>
      </c>
      <c r="U138" s="307">
        <f>'[2]1.df13-18-б'!CA42*100</f>
        <v>109.32016874813868</v>
      </c>
      <c r="V138" s="307">
        <f>'[2]1.df13-18-б'!CP42*100</f>
        <v>106.45917077854148</v>
      </c>
      <c r="W138" s="356">
        <f>'[2]1.df13-18-б'!DF42*100</f>
        <v>105.73846716445941</v>
      </c>
      <c r="X138" s="376"/>
      <c r="Y138" s="306"/>
      <c r="Z138" s="307"/>
      <c r="AA138" s="307"/>
      <c r="AB138" s="356"/>
      <c r="AC138" s="357"/>
      <c r="AD138" s="358"/>
      <c r="AE138" s="359"/>
      <c r="AF138" s="359"/>
      <c r="AG138" s="360"/>
      <c r="AH138" s="357"/>
      <c r="AI138" s="319"/>
      <c r="AJ138" s="306"/>
      <c r="AK138" s="307"/>
      <c r="AL138" s="307"/>
      <c r="AM138" s="307"/>
      <c r="AN138" s="355"/>
      <c r="AO138" s="362"/>
      <c r="AP138" s="363"/>
      <c r="AQ138" s="363"/>
      <c r="AR138" s="364"/>
      <c r="AS138" s="355"/>
    </row>
    <row r="139" spans="1:45" ht="28.9" hidden="1" customHeight="1" x14ac:dyDescent="0.15">
      <c r="A139" s="375" t="s">
        <v>64</v>
      </c>
      <c r="B139" s="306"/>
      <c r="C139" s="307"/>
      <c r="D139" s="307">
        <v>0</v>
      </c>
      <c r="E139" s="307"/>
      <c r="F139" s="307"/>
      <c r="G139" s="307"/>
      <c r="H139" s="307"/>
      <c r="I139" s="355"/>
      <c r="J139" s="355"/>
      <c r="K139" s="355"/>
      <c r="L139" s="356"/>
      <c r="M139" s="307"/>
      <c r="N139" s="307"/>
      <c r="O139" s="307"/>
      <c r="P139" s="307"/>
      <c r="Q139" s="307"/>
      <c r="R139" s="307"/>
      <c r="S139" s="307"/>
      <c r="T139" s="355"/>
      <c r="U139" s="307"/>
      <c r="V139" s="307"/>
      <c r="W139" s="356"/>
      <c r="X139" s="376"/>
      <c r="Y139" s="306"/>
      <c r="Z139" s="307"/>
      <c r="AA139" s="307"/>
      <c r="AB139" s="356"/>
      <c r="AC139" s="357"/>
      <c r="AD139" s="358"/>
      <c r="AE139" s="359"/>
      <c r="AF139" s="359"/>
      <c r="AG139" s="360"/>
      <c r="AH139" s="357"/>
      <c r="AI139" s="319"/>
      <c r="AJ139" s="306"/>
      <c r="AK139" s="307"/>
      <c r="AL139" s="307"/>
      <c r="AM139" s="307"/>
      <c r="AN139" s="355"/>
      <c r="AO139" s="362"/>
      <c r="AP139" s="363"/>
      <c r="AQ139" s="363"/>
      <c r="AR139" s="364"/>
      <c r="AS139" s="355"/>
    </row>
    <row r="140" spans="1:45" ht="15.6" hidden="1" customHeight="1" x14ac:dyDescent="0.15">
      <c r="A140" s="365" t="s">
        <v>65</v>
      </c>
      <c r="B140" s="306"/>
      <c r="C140" s="307"/>
      <c r="D140" s="307">
        <v>0</v>
      </c>
      <c r="E140" s="307"/>
      <c r="F140" s="307"/>
      <c r="G140" s="307"/>
      <c r="H140" s="307"/>
      <c r="I140" s="355"/>
      <c r="J140" s="355"/>
      <c r="K140" s="355"/>
      <c r="L140" s="356"/>
      <c r="M140" s="307"/>
      <c r="N140" s="307"/>
      <c r="O140" s="307"/>
      <c r="P140" s="307"/>
      <c r="Q140" s="307"/>
      <c r="R140" s="307"/>
      <c r="S140" s="307"/>
      <c r="T140" s="355"/>
      <c r="U140" s="307"/>
      <c r="V140" s="307"/>
      <c r="W140" s="356"/>
      <c r="X140" s="376"/>
      <c r="Y140" s="306"/>
      <c r="Z140" s="307"/>
      <c r="AA140" s="307"/>
      <c r="AB140" s="356"/>
      <c r="AC140" s="357"/>
      <c r="AD140" s="358"/>
      <c r="AE140" s="359"/>
      <c r="AF140" s="359"/>
      <c r="AG140" s="360"/>
      <c r="AH140" s="357"/>
      <c r="AI140" s="319"/>
      <c r="AJ140" s="306"/>
      <c r="AK140" s="307"/>
      <c r="AL140" s="307"/>
      <c r="AM140" s="307"/>
      <c r="AN140" s="355"/>
      <c r="AO140" s="362"/>
      <c r="AP140" s="363"/>
      <c r="AQ140" s="363"/>
      <c r="AR140" s="364"/>
      <c r="AS140" s="355"/>
    </row>
    <row r="141" spans="1:45" ht="27" hidden="1" customHeight="1" x14ac:dyDescent="0.15">
      <c r="A141" s="374" t="s">
        <v>147</v>
      </c>
      <c r="B141" s="306">
        <f>'[2]df08-12'!CQ46*100</f>
        <v>106.60770908727216</v>
      </c>
      <c r="C141" s="307">
        <f>'[2]df08-12'!DY46*100</f>
        <v>103.80634316682161</v>
      </c>
      <c r="D141" s="307">
        <f>('[2]df08-12'!FH46*100)/100</f>
        <v>105.65935368997374</v>
      </c>
      <c r="E141" s="307">
        <f>'[2]df08-12'!GN46*100</f>
        <v>106.84745861981015</v>
      </c>
      <c r="F141" s="307">
        <f>'[2]df08-12'!HZ46*100</f>
        <v>111.52901571444423</v>
      </c>
      <c r="G141" s="307">
        <f>'[2]1.df13-18-б'!FH49*100</f>
        <v>97.627388796508967</v>
      </c>
      <c r="H141" s="307">
        <f>'[2]1.df13-18-б'!GM49*100</f>
        <v>118.5928867087523</v>
      </c>
      <c r="I141" s="355">
        <f>'[2]1.df13-18-б'!IA49*100</f>
        <v>116.63594635939987</v>
      </c>
      <c r="J141" s="355">
        <f>'[2]1.df13-18-б'!JK49*100</f>
        <v>107.04840562737321</v>
      </c>
      <c r="K141" s="355">
        <f>'[2]1.df13-18-б'!LA49*100</f>
        <v>103.76741124349844</v>
      </c>
      <c r="L141" s="356">
        <f>'[2]1.df13-18-б'!LW49*100</f>
        <v>103.54152904837986</v>
      </c>
      <c r="M141" s="307">
        <f>'[2]df04-07'!K46*100</f>
        <v>117.13491634007151</v>
      </c>
      <c r="N141" s="307">
        <f>'[2]df08-12'!C46*100</f>
        <v>95.848750944653801</v>
      </c>
      <c r="O141" s="307">
        <f>'[2]df08-12'!AQ46*100</f>
        <v>101.84995884669317</v>
      </c>
      <c r="P141" s="307">
        <f>'[2]df08-12'!BE46*100</f>
        <v>111.30090829646477</v>
      </c>
      <c r="Q141" s="307">
        <f>'[2]df08-12'!BS46*100</f>
        <v>104.05491863237373</v>
      </c>
      <c r="R141" s="307">
        <f>'[2]df08-12'!CG46*100</f>
        <v>103.57116279906585</v>
      </c>
      <c r="S141" s="307">
        <f>'[2]1.df13-18-б'!AU49*100</f>
        <v>102.6905604709054</v>
      </c>
      <c r="T141" s="355">
        <f>'[2]1.df13-18-б'!BK49*100</f>
        <v>109.34828622231882</v>
      </c>
      <c r="U141" s="307">
        <f>'[2]1.df13-18-б'!CA49*100</f>
        <v>104.39064848094246</v>
      </c>
      <c r="V141" s="307">
        <f>'[2]1.df13-18-б'!CP49*100</f>
        <v>104.15743726982831</v>
      </c>
      <c r="W141" s="356">
        <f>'[2]1.df13-18-б'!DF49*100</f>
        <v>103.5480657693922</v>
      </c>
      <c r="X141" s="376"/>
      <c r="Y141" s="306"/>
      <c r="Z141" s="307"/>
      <c r="AA141" s="307"/>
      <c r="AB141" s="356"/>
      <c r="AC141" s="357"/>
      <c r="AD141" s="358"/>
      <c r="AE141" s="359"/>
      <c r="AF141" s="359"/>
      <c r="AG141" s="360"/>
      <c r="AH141" s="357"/>
      <c r="AI141" s="319"/>
      <c r="AJ141" s="306"/>
      <c r="AK141" s="307"/>
      <c r="AL141" s="307"/>
      <c r="AM141" s="307"/>
      <c r="AN141" s="355"/>
      <c r="AO141" s="362"/>
      <c r="AP141" s="363"/>
      <c r="AQ141" s="363"/>
      <c r="AR141" s="364"/>
      <c r="AS141" s="355"/>
    </row>
    <row r="142" spans="1:45" ht="25.9" hidden="1" customHeight="1" x14ac:dyDescent="0.15">
      <c r="A142" s="365" t="s">
        <v>67</v>
      </c>
      <c r="B142" s="306">
        <f>'[2]df08-12'!CQ47*100</f>
        <v>109.93981145596294</v>
      </c>
      <c r="C142" s="307">
        <f>'[2]df08-12'!DY47*100</f>
        <v>105.29740656115723</v>
      </c>
      <c r="D142" s="307">
        <f>('[2]df08-12'!FH47*100)/100</f>
        <v>115.15196808426361</v>
      </c>
      <c r="E142" s="307">
        <f>'[2]df08-12'!GN47*100</f>
        <v>110.6078535207327</v>
      </c>
      <c r="F142" s="307">
        <f>'[2]df08-12'!HZ47*100</f>
        <v>90.503603911314826</v>
      </c>
      <c r="G142" s="307">
        <f>'[2]1.df13-18-б'!FH50*100</f>
        <v>109.10004089423259</v>
      </c>
      <c r="H142" s="307">
        <f>'[2]1.df13-18-б'!GM50*100</f>
        <v>109.1798476118567</v>
      </c>
      <c r="I142" s="355">
        <f>'[2]1.df13-18-б'!IA50*100</f>
        <v>132.90858619317609</v>
      </c>
      <c r="J142" s="355">
        <f>'[2]1.df13-18-б'!JK50*100</f>
        <v>111.30115337178037</v>
      </c>
      <c r="K142" s="355">
        <f>'[2]1.df13-18-б'!LA50*100</f>
        <v>103.7484673944314</v>
      </c>
      <c r="L142" s="356">
        <f>'[2]1.df13-18-б'!LW50*100</f>
        <v>103.980456706574</v>
      </c>
      <c r="M142" s="307">
        <f>'[2]df04-07'!K47*100-0.1</f>
        <v>107.66164048954553</v>
      </c>
      <c r="N142" s="307">
        <f>'[2]df08-12'!C47*100</f>
        <v>99.203607491476674</v>
      </c>
      <c r="O142" s="307">
        <f>'[2]df08-12'!AQ47*100</f>
        <v>113.7930350958668</v>
      </c>
      <c r="P142" s="307">
        <f>'[2]df08-12'!BE47*100</f>
        <v>115.03546941953377</v>
      </c>
      <c r="Q142" s="307">
        <f>'[2]df08-12'!BS47*100</f>
        <v>97.985093523149729</v>
      </c>
      <c r="R142" s="307">
        <f>'[2]df08-12'!CG47*100</f>
        <v>101.35467987284048</v>
      </c>
      <c r="S142" s="307">
        <f>'[2]1.df13-18-б'!AU50*100</f>
        <v>100.83080204669574</v>
      </c>
      <c r="T142" s="355">
        <f>'[2]1.df13-18-б'!BK50*100</f>
        <v>122.80340168139465</v>
      </c>
      <c r="U142" s="307">
        <f>'[2]1.df13-18-б'!CA50*100</f>
        <v>112.22756908195201</v>
      </c>
      <c r="V142" s="307">
        <f>'[2]1.df13-18-б'!CP50*100</f>
        <v>103.97971454455916</v>
      </c>
      <c r="W142" s="356">
        <f>'[2]1.df13-18-б'!DF50*100</f>
        <v>104.08624332641378</v>
      </c>
      <c r="X142" s="376"/>
      <c r="Y142" s="306"/>
      <c r="Z142" s="307"/>
      <c r="AA142" s="307"/>
      <c r="AB142" s="356"/>
      <c r="AC142" s="357"/>
      <c r="AD142" s="358"/>
      <c r="AE142" s="359"/>
      <c r="AF142" s="359"/>
      <c r="AG142" s="360"/>
      <c r="AH142" s="357"/>
      <c r="AI142" s="319"/>
      <c r="AJ142" s="306"/>
      <c r="AK142" s="307"/>
      <c r="AL142" s="307"/>
      <c r="AM142" s="307"/>
      <c r="AN142" s="355"/>
      <c r="AO142" s="362"/>
      <c r="AP142" s="363"/>
      <c r="AQ142" s="363"/>
      <c r="AR142" s="364"/>
      <c r="AS142" s="355"/>
    </row>
    <row r="143" spans="1:45" ht="33" hidden="1" customHeight="1" x14ac:dyDescent="0.15">
      <c r="A143" s="385" t="s">
        <v>148</v>
      </c>
      <c r="B143" s="306">
        <f>'[2]df08-12'!CQ49*100</f>
        <v>126.89639389375007</v>
      </c>
      <c r="C143" s="307">
        <f>'[2]df08-12'!DY49*100</f>
        <v>89.505605765289815</v>
      </c>
      <c r="D143" s="307">
        <f>('[2]df08-12'!FH49*100)/100</f>
        <v>100.65716641994015</v>
      </c>
      <c r="E143" s="307">
        <f>'[2]df08-12'!GN49*100</f>
        <v>117.70483070517889</v>
      </c>
      <c r="F143" s="307">
        <f>'[2]df08-12'!HZ49*100</f>
        <v>101.21284007025176</v>
      </c>
      <c r="G143" s="307">
        <f>'[2]1.df13-18-б'!FH52*100</f>
        <v>109.00842288222698</v>
      </c>
      <c r="H143" s="307">
        <f>'[2]1.df13-18-б'!GM52*100</f>
        <v>100.5542631454277</v>
      </c>
      <c r="I143" s="355">
        <f>'[2]1.df13-18-б'!IA52*100</f>
        <v>103.96399067222153</v>
      </c>
      <c r="J143" s="355">
        <f>'[2]1.df13-18-б'!JK52*100</f>
        <v>109.41153590616521</v>
      </c>
      <c r="K143" s="355">
        <f>'[2]1.df13-18-б'!LA52*100</f>
        <v>105.17708140732729</v>
      </c>
      <c r="L143" s="356">
        <f>'[2]1.df13-18-б'!LW52*100</f>
        <v>105.53314432612896</v>
      </c>
      <c r="M143" s="307">
        <f>'[2]df04-07'!K49*100</f>
        <v>122.20282828446025</v>
      </c>
      <c r="N143" s="307">
        <f>'[2]1.df13-18-б'!JM52*100</f>
        <v>113.44618990200992</v>
      </c>
      <c r="O143" s="307">
        <f>'[2]1.df13-18-б'!JN52*100</f>
        <v>108.4392455184733</v>
      </c>
      <c r="P143" s="307">
        <f>'[2]df08-12'!BE49*100</f>
        <v>111.6406534547862</v>
      </c>
      <c r="Q143" s="307">
        <f>'[2]df08-12'!BS49*100</f>
        <v>108.81693865349922</v>
      </c>
      <c r="R143" s="307">
        <f>'[2]df08-12'!CG49*100</f>
        <v>103.21170036951655</v>
      </c>
      <c r="S143" s="307">
        <f>'[2]1.df13-18-б'!AU52*100</f>
        <v>101.10987068990904</v>
      </c>
      <c r="T143" s="355">
        <f>'[2]1.df13-18-б'!BK52*100</f>
        <v>104.75426480882855</v>
      </c>
      <c r="U143" s="307">
        <f>'[2]1.df13-18-б'!CA52*100</f>
        <v>104.3709844375188</v>
      </c>
      <c r="V143" s="307">
        <f>'[2]1.df13-18-б'!CP52*100</f>
        <v>105.05852677952529</v>
      </c>
      <c r="W143" s="356">
        <f>'[2]1.df13-18-б'!DF52*100</f>
        <v>105.33128081474797</v>
      </c>
      <c r="X143" s="376"/>
      <c r="Y143" s="306"/>
      <c r="Z143" s="307"/>
      <c r="AA143" s="307"/>
      <c r="AB143" s="356"/>
      <c r="AC143" s="357"/>
      <c r="AD143" s="358"/>
      <c r="AE143" s="359"/>
      <c r="AF143" s="359"/>
      <c r="AG143" s="360"/>
      <c r="AH143" s="357"/>
      <c r="AI143" s="319"/>
      <c r="AJ143" s="306"/>
      <c r="AK143" s="307"/>
      <c r="AL143" s="307"/>
      <c r="AM143" s="307"/>
      <c r="AN143" s="355"/>
      <c r="AO143" s="362"/>
      <c r="AP143" s="363"/>
      <c r="AQ143" s="363"/>
      <c r="AR143" s="364"/>
      <c r="AS143" s="355"/>
    </row>
    <row r="144" spans="1:45" ht="30.75" hidden="1" customHeight="1" x14ac:dyDescent="0.15">
      <c r="A144" s="385" t="s">
        <v>149</v>
      </c>
      <c r="B144" s="306">
        <f>'[2]df08-12'!CQ50*100</f>
        <v>113.73454630368647</v>
      </c>
      <c r="C144" s="307">
        <f>'[2]df08-12'!DY50*100</f>
        <v>112.45890784070814</v>
      </c>
      <c r="D144" s="307">
        <f>('[2]df08-12'!FH50*100)/100</f>
        <v>107.18649908642993</v>
      </c>
      <c r="E144" s="307">
        <f>'[2]df08-12'!GN50*100</f>
        <v>114.72094130906893</v>
      </c>
      <c r="F144" s="307">
        <f>'[2]df08-12'!HZ50*100</f>
        <v>106.36342359941868</v>
      </c>
      <c r="G144" s="307">
        <f>'[2]1.df13-18-б'!FH53*100</f>
        <v>104.94274587974066</v>
      </c>
      <c r="H144" s="307">
        <f>'[2]1.df13-18-б'!GM53*100</f>
        <v>106.08061973613773</v>
      </c>
      <c r="I144" s="355">
        <f>'[2]1.df13-18-б'!IA53*100</f>
        <v>120.69049755303671</v>
      </c>
      <c r="J144" s="355">
        <f>'[2]1.df13-18-б'!JK53*100</f>
        <v>102.82950099762387</v>
      </c>
      <c r="K144" s="355">
        <f>'[2]1.df13-18-б'!LA53*100</f>
        <v>104.13212531170271</v>
      </c>
      <c r="L144" s="356">
        <f>'[2]1.df13-18-б'!LW53*100</f>
        <v>104.15532275033539</v>
      </c>
      <c r="M144" s="307">
        <f>'[2]df04-07'!K50*100</f>
        <v>110.67528890624607</v>
      </c>
      <c r="N144" s="307">
        <f>'[2]df08-12'!C50*100</f>
        <v>107.9645228811349</v>
      </c>
      <c r="O144" s="307">
        <f>'[2]df08-12'!AQ50*100</f>
        <v>106.04828085474185</v>
      </c>
      <c r="P144" s="307">
        <f>'[2]df08-12'!BE50*100</f>
        <v>118.34971843511217</v>
      </c>
      <c r="Q144" s="307">
        <f>'[2]df08-12'!BS50*100</f>
        <v>102.34602347313999</v>
      </c>
      <c r="R144" s="307">
        <f>'[2]df08-12'!CG50*100</f>
        <v>104.17610561721243</v>
      </c>
      <c r="S144" s="307">
        <f>'[2]1.df13-18-б'!AU53*100</f>
        <v>103.34647151263441</v>
      </c>
      <c r="T144" s="355">
        <f>'[2]1.df13-18-б'!BK53*100</f>
        <v>114.51664217623177</v>
      </c>
      <c r="U144" s="307">
        <f>'[2]1.df13-18-б'!CA53*100</f>
        <v>110.31330973424156</v>
      </c>
      <c r="V144" s="307">
        <f>'[2]1.df13-18-б'!CP53*100</f>
        <v>104.50940367175924</v>
      </c>
      <c r="W144" s="356">
        <f>'[2]1.df13-18-б'!DF53*100</f>
        <v>104.19455180529857</v>
      </c>
      <c r="X144" s="376"/>
      <c r="Y144" s="306"/>
      <c r="Z144" s="307"/>
      <c r="AA144" s="307"/>
      <c r="AB144" s="356"/>
      <c r="AC144" s="357"/>
      <c r="AD144" s="358"/>
      <c r="AE144" s="359"/>
      <c r="AF144" s="359"/>
      <c r="AG144" s="360"/>
      <c r="AH144" s="357"/>
      <c r="AI144" s="319"/>
      <c r="AJ144" s="306"/>
      <c r="AK144" s="307"/>
      <c r="AL144" s="307"/>
      <c r="AM144" s="307"/>
      <c r="AN144" s="355"/>
      <c r="AO144" s="362"/>
      <c r="AP144" s="363"/>
      <c r="AQ144" s="363"/>
      <c r="AR144" s="364"/>
      <c r="AS144" s="355"/>
    </row>
    <row r="145" spans="1:45" ht="30" hidden="1" customHeight="1" x14ac:dyDescent="0.15">
      <c r="A145" s="385" t="s">
        <v>150</v>
      </c>
      <c r="B145" s="306">
        <f>'[2]df08-12'!CQ53*100</f>
        <v>125.33375324288365</v>
      </c>
      <c r="C145" s="307">
        <f>'[2]df08-12'!DY53*100</f>
        <v>108.36763131448865</v>
      </c>
      <c r="D145" s="307">
        <f>('[2]df08-12'!FH53*100)/100</f>
        <v>106.75479478490288</v>
      </c>
      <c r="E145" s="307">
        <f>'[2]df08-12'!GN53*100</f>
        <v>109.07841806005976</v>
      </c>
      <c r="F145" s="307">
        <f>'[2]df08-12'!HZ53*100</f>
        <v>105.86762031345627</v>
      </c>
      <c r="G145" s="307">
        <f>'[2]1.df13-18-б'!FH56*100</f>
        <v>107.22268034694406</v>
      </c>
      <c r="H145" s="307">
        <f>'[2]1.df13-18-б'!GM56*100</f>
        <v>110.96674109899634</v>
      </c>
      <c r="I145" s="355">
        <f>'[2]1.df13-18-б'!IA56*100</f>
        <v>119.23016595736394</v>
      </c>
      <c r="J145" s="355">
        <f>'[2]1.df13-18-б'!JK56*100</f>
        <v>107.45891145910616</v>
      </c>
      <c r="K145" s="355">
        <f>'[2]1.df13-18-б'!LA56*100</f>
        <v>105.57937056925559</v>
      </c>
      <c r="L145" s="356">
        <f>'[2]1.df13-18-б'!LW56*100</f>
        <v>104.26302499799591</v>
      </c>
      <c r="M145" s="307">
        <f>'[2]df04-07'!K53*100</f>
        <v>122.06948660871943</v>
      </c>
      <c r="N145" s="307">
        <f>'[2]df08-12'!C53*100</f>
        <v>107.24754561887322</v>
      </c>
      <c r="O145" s="307">
        <f>'[2]df08-12'!AQ53*100</f>
        <v>107.08980110525725</v>
      </c>
      <c r="P145" s="307">
        <f>'[2]df08-12'!BE53*100</f>
        <v>111.72029301558976</v>
      </c>
      <c r="Q145" s="307">
        <f>'[2]df08-12'!BS53*100</f>
        <v>102.61128680987557</v>
      </c>
      <c r="R145" s="307">
        <f>'[2]df08-12'!CG53*100</f>
        <v>105.77045384729229</v>
      </c>
      <c r="S145" s="307">
        <f>'[2]1.df13-18-б'!AU56*100</f>
        <v>108.42832026352124</v>
      </c>
      <c r="T145" s="355">
        <f>'[2]1.df13-18-б'!BK56*100</f>
        <v>118.57214265562665</v>
      </c>
      <c r="U145" s="307">
        <f>'[2]1.df13-18-б'!CA56*100</f>
        <v>106.99189224125021</v>
      </c>
      <c r="V145" s="307">
        <f>'[2]1.df13-18-б'!CP56*100</f>
        <v>105.6291311064555</v>
      </c>
      <c r="W145" s="356">
        <f>'[2]1.df13-18-б'!DF56*100</f>
        <v>104.26015893762262</v>
      </c>
      <c r="X145" s="376"/>
      <c r="Y145" s="306"/>
      <c r="Z145" s="307"/>
      <c r="AA145" s="307"/>
      <c r="AB145" s="356"/>
      <c r="AC145" s="357"/>
      <c r="AD145" s="358"/>
      <c r="AE145" s="359"/>
      <c r="AF145" s="359"/>
      <c r="AG145" s="360"/>
      <c r="AH145" s="357"/>
      <c r="AI145" s="319"/>
      <c r="AJ145" s="306"/>
      <c r="AK145" s="307"/>
      <c r="AL145" s="307"/>
      <c r="AM145" s="307"/>
      <c r="AN145" s="355"/>
      <c r="AO145" s="362"/>
      <c r="AP145" s="363"/>
      <c r="AQ145" s="363"/>
      <c r="AR145" s="364"/>
      <c r="AS145" s="355"/>
    </row>
    <row r="146" spans="1:45" s="397" customFormat="1" ht="20.45" hidden="1" customHeight="1" x14ac:dyDescent="0.15">
      <c r="A146" s="386" t="s">
        <v>71</v>
      </c>
      <c r="B146" s="387">
        <f>'[2]df08-12'!CL60*100</f>
        <v>104.65352745438912</v>
      </c>
      <c r="C146" s="388">
        <f>'[2]df08-12'!DP60*100</f>
        <v>91.285794998144027</v>
      </c>
      <c r="D146" s="388">
        <f>('[2]df08-12'!FH60*100)/100</f>
        <v>167.10973772901391</v>
      </c>
      <c r="E146" s="388">
        <f>'[2]df08-12'!GN60*100</f>
        <v>115.30076213961833</v>
      </c>
      <c r="F146" s="388">
        <f>'[2]df08-12'!HZ60*100</f>
        <v>112.80298620692557</v>
      </c>
      <c r="G146" s="388">
        <f>'[2]1.df13-18-б'!FH63*100</f>
        <v>113.91573999749096</v>
      </c>
      <c r="H146" s="388">
        <f>'[2]1.df13-18-б'!GM63*100*0.95</f>
        <v>115.14232868313748</v>
      </c>
      <c r="I146" s="389">
        <f>'[2]1.df13-18-б'!IA63*100</f>
        <v>147.18861806488212</v>
      </c>
      <c r="J146" s="389">
        <f>'[2]1.df13-18-б'!JK63*100</f>
        <v>100.54098640892961</v>
      </c>
      <c r="K146" s="389">
        <f>'[2]1.df13-18-б'!LA63*100</f>
        <v>103.58170374088962</v>
      </c>
      <c r="L146" s="390">
        <f>'[2]1.df13-18-б'!LW63*100</f>
        <v>104.46531396104501</v>
      </c>
      <c r="M146" s="388"/>
      <c r="N146" s="388"/>
      <c r="O146" s="388"/>
      <c r="P146" s="388"/>
      <c r="Q146" s="388"/>
      <c r="R146" s="388"/>
      <c r="S146" s="388"/>
      <c r="T146" s="389"/>
      <c r="U146" s="388"/>
      <c r="V146" s="388"/>
      <c r="W146" s="390"/>
      <c r="X146" s="391"/>
      <c r="Y146" s="387"/>
      <c r="Z146" s="388"/>
      <c r="AA146" s="388"/>
      <c r="AB146" s="390"/>
      <c r="AC146" s="392"/>
      <c r="AD146" s="393"/>
      <c r="AE146" s="388"/>
      <c r="AF146" s="394"/>
      <c r="AG146" s="395"/>
      <c r="AH146" s="392"/>
      <c r="AI146" s="396"/>
      <c r="AJ146" s="387"/>
      <c r="AK146" s="388"/>
      <c r="AL146" s="388"/>
      <c r="AM146" s="388"/>
      <c r="AN146" s="389"/>
      <c r="AO146" s="387"/>
      <c r="AP146" s="388"/>
      <c r="AQ146" s="388"/>
      <c r="AR146" s="390"/>
      <c r="AS146" s="389"/>
    </row>
    <row r="147" spans="1:45" s="416" customFormat="1" ht="32.450000000000003" hidden="1" customHeight="1" x14ac:dyDescent="0.2">
      <c r="A147" s="398" t="s">
        <v>151</v>
      </c>
      <c r="B147" s="399"/>
      <c r="C147" s="400"/>
      <c r="D147" s="400"/>
      <c r="E147" s="400"/>
      <c r="F147" s="400"/>
      <c r="G147" s="400"/>
      <c r="H147" s="400"/>
      <c r="I147" s="401"/>
      <c r="J147" s="401"/>
      <c r="K147" s="402"/>
      <c r="L147" s="403"/>
      <c r="M147" s="399">
        <v>122.02709376687066</v>
      </c>
      <c r="N147" s="400">
        <v>94.935129032819134</v>
      </c>
      <c r="O147" s="400">
        <f>'[2]df08-12'!AQ63*100</f>
        <v>112.23605505514274</v>
      </c>
      <c r="P147" s="400">
        <f>'[2]df08-12'!BE63*100</f>
        <v>117.75429280413501</v>
      </c>
      <c r="Q147" s="400">
        <f>'[2]df08-12'!BS63*100</f>
        <v>106.81991916756451</v>
      </c>
      <c r="R147" s="404">
        <f>'[2]df08-12'!CG63*100</f>
        <v>103.28567654130619</v>
      </c>
      <c r="S147" s="404">
        <f>'[2]1.df13-18-б'!AU66*100</f>
        <v>106.05956571348986</v>
      </c>
      <c r="T147" s="402">
        <f>'[2]1.df13-18-б'!BK66*100</f>
        <v>112.4561135190244</v>
      </c>
      <c r="U147" s="404">
        <f>'[2]1.df13-18-б'!CA66*100</f>
        <v>103.20867452196705</v>
      </c>
      <c r="V147" s="404">
        <f>'[2]1.df13-18-б'!CP66*100</f>
        <v>104.49824194742661</v>
      </c>
      <c r="W147" s="403">
        <f>'[2]1.df13-18-б'!DF66*100</f>
        <v>103.61073928105252</v>
      </c>
      <c r="X147" s="405"/>
      <c r="Y147" s="406"/>
      <c r="Z147" s="407"/>
      <c r="AA147" s="407"/>
      <c r="AB147" s="408"/>
      <c r="AC147" s="409"/>
      <c r="AD147" s="410"/>
      <c r="AE147" s="410"/>
      <c r="AF147" s="410"/>
      <c r="AG147" s="410"/>
      <c r="AH147" s="411"/>
      <c r="AI147" s="412"/>
      <c r="AJ147" s="406"/>
      <c r="AK147" s="413"/>
      <c r="AL147" s="413"/>
      <c r="AM147" s="413"/>
      <c r="AN147" s="414"/>
      <c r="AO147" s="410"/>
      <c r="AP147" s="410"/>
      <c r="AQ147" s="410"/>
      <c r="AR147" s="410"/>
      <c r="AS147" s="415"/>
    </row>
    <row r="148" spans="1:45" s="167" customFormat="1" ht="45.6" hidden="1" customHeight="1" collapsed="1" x14ac:dyDescent="0.15">
      <c r="A148" s="417" t="s">
        <v>73</v>
      </c>
      <c r="B148" s="418"/>
      <c r="C148" s="342"/>
      <c r="D148" s="342"/>
      <c r="E148" s="342"/>
      <c r="F148" s="342"/>
      <c r="G148" s="342"/>
      <c r="H148" s="342"/>
      <c r="I148" s="349"/>
      <c r="J148" s="349"/>
      <c r="K148" s="419"/>
      <c r="L148" s="420"/>
      <c r="M148" s="418">
        <v>121.52301170511161</v>
      </c>
      <c r="N148" s="342">
        <v>97.547970986321332</v>
      </c>
      <c r="O148" s="342">
        <v>112.39841671742801</v>
      </c>
      <c r="P148" s="342">
        <v>115.51292308445693</v>
      </c>
      <c r="Q148" s="342">
        <v>104.28591964326807</v>
      </c>
      <c r="R148" s="421">
        <f>'[16]6.ИЦПМЭР'!CA65*100</f>
        <v>103.27707881698301</v>
      </c>
      <c r="S148" s="421">
        <f>'[16]6.ИЦПМЭР'!CN65*100</f>
        <v>105.18969630348116</v>
      </c>
      <c r="T148" s="419">
        <f>'[16]6.ИЦПМЭР'!DA65*100</f>
        <v>112.86309452522218</v>
      </c>
      <c r="U148" s="421">
        <f>'[16]6.ИЦПМЭР'!DN65*100</f>
        <v>104.46377086879841</v>
      </c>
      <c r="V148" s="421">
        <f>'[16]6.ИЦПМЭР'!EA65*100</f>
        <v>104.82454653786822</v>
      </c>
      <c r="W148" s="422">
        <f>'[16]6.ИЦПМЭР'!EN65*100</f>
        <v>104.23716740486866</v>
      </c>
      <c r="X148" s="423"/>
      <c r="Y148" s="306"/>
      <c r="Z148" s="424"/>
      <c r="AA148" s="424"/>
      <c r="AB148" s="425"/>
      <c r="AC148" s="344"/>
      <c r="AD148" s="426"/>
      <c r="AE148" s="426"/>
      <c r="AF148" s="426"/>
      <c r="AG148" s="426"/>
      <c r="AH148" s="427"/>
      <c r="AI148" s="428"/>
      <c r="AJ148" s="306"/>
      <c r="AK148" s="307"/>
      <c r="AL148" s="307"/>
      <c r="AM148" s="307"/>
      <c r="AN148" s="349"/>
      <c r="AO148" s="426"/>
      <c r="AP148" s="426"/>
      <c r="AQ148" s="426"/>
      <c r="AR148" s="426"/>
      <c r="AS148" s="429"/>
    </row>
    <row r="149" spans="1:45" s="167" customFormat="1" ht="42" hidden="1" customHeight="1" x14ac:dyDescent="0.15">
      <c r="A149" s="430" t="s">
        <v>74</v>
      </c>
      <c r="B149" s="431"/>
      <c r="C149" s="432"/>
      <c r="D149" s="432"/>
      <c r="E149" s="432"/>
      <c r="F149" s="432"/>
      <c r="G149" s="432"/>
      <c r="H149" s="432"/>
      <c r="I149" s="433"/>
      <c r="J149" s="433"/>
      <c r="K149" s="434"/>
      <c r="L149" s="435"/>
      <c r="M149" s="431">
        <v>119.51135248706255</v>
      </c>
      <c r="N149" s="432">
        <v>99.677386842273137</v>
      </c>
      <c r="O149" s="432">
        <v>109.75954679670741</v>
      </c>
      <c r="P149" s="432">
        <v>112.59521413368051</v>
      </c>
      <c r="Q149" s="432">
        <v>102.81913644929142</v>
      </c>
      <c r="R149" s="436">
        <f>'[16]6.ИЦПМЭР'!CA71*100</f>
        <v>102.03320720836243</v>
      </c>
      <c r="S149" s="436">
        <f>'[16]6.ИЦПМЭР'!CN71*100</f>
        <v>103.82309413893455</v>
      </c>
      <c r="T149" s="434">
        <f>'[16]6.ИЦПМЭР'!DA71*100</f>
        <v>114.44234167361654</v>
      </c>
      <c r="U149" s="436">
        <f>'[16]6.ИЦПМЭР'!DN71*100</f>
        <v>107.37596317608073</v>
      </c>
      <c r="V149" s="436">
        <f>'[16]6.ИЦПМЭР'!EA71*100</f>
        <v>105.57743460039788</v>
      </c>
      <c r="W149" s="437">
        <f>'[16]6.ИЦПМЭР'!EN71*100</f>
        <v>104.92277220787504</v>
      </c>
      <c r="X149" s="438"/>
      <c r="Y149" s="306"/>
      <c r="Z149" s="424"/>
      <c r="AA149" s="424"/>
      <c r="AB149" s="425"/>
      <c r="AC149" s="344"/>
      <c r="AD149" s="439"/>
      <c r="AE149" s="439"/>
      <c r="AF149" s="439"/>
      <c r="AG149" s="439"/>
      <c r="AH149" s="344"/>
      <c r="AI149" s="440"/>
      <c r="AJ149" s="306"/>
      <c r="AK149" s="307"/>
      <c r="AL149" s="307"/>
      <c r="AM149" s="307"/>
      <c r="AN149" s="349"/>
      <c r="AO149" s="439"/>
      <c r="AP149" s="439"/>
      <c r="AQ149" s="439"/>
      <c r="AR149" s="439"/>
      <c r="AS149" s="441"/>
    </row>
    <row r="150" spans="1:45" s="461" customFormat="1" ht="28.15" hidden="1" customHeight="1" thickBot="1" x14ac:dyDescent="0.2">
      <c r="A150" s="442" t="s">
        <v>72</v>
      </c>
      <c r="B150" s="443">
        <f>'[2]df08-12'!CL63*100</f>
        <v>117.23840500072428</v>
      </c>
      <c r="C150" s="444">
        <f>'[2]df08-12'!DY63*100</f>
        <v>100.90136925070345</v>
      </c>
      <c r="D150" s="444">
        <f>'[2]df08-12'!FH62</f>
        <v>115.50581758299016</v>
      </c>
      <c r="E150" s="444">
        <f>'[2]df08-12'!GN62*100</f>
        <v>116.33574815220859</v>
      </c>
      <c r="F150" s="444">
        <f>'[2]df08-12'!HZ62*100</f>
        <v>104.53618334891097</v>
      </c>
      <c r="G150" s="444">
        <f>'[2]1.df13-18-б'!FH65*100</f>
        <v>106.27746355842814</v>
      </c>
      <c r="H150" s="444">
        <f>'[2]1.df13-18-б'!GM66*100</f>
        <v>107.11478195895907</v>
      </c>
      <c r="I150" s="445">
        <f>'[2]1.df13-18-б'!IA66*100</f>
        <v>113.99524865514401</v>
      </c>
      <c r="J150" s="445">
        <f>'[2]1.df13-18-б'!JK66*100</f>
        <v>102.42890207255419</v>
      </c>
      <c r="K150" s="445">
        <f>'[2]1.df13-18-б'!LA66*100</f>
        <v>103.76786245729367</v>
      </c>
      <c r="L150" s="446">
        <f>'[2]1.df13-18-б'!LW66*100</f>
        <v>104.43209081509093</v>
      </c>
      <c r="M150" s="447"/>
      <c r="N150" s="448"/>
      <c r="O150" s="448"/>
      <c r="P150" s="448"/>
      <c r="Q150" s="448"/>
      <c r="R150" s="448"/>
      <c r="S150" s="448"/>
      <c r="T150" s="449"/>
      <c r="U150" s="448"/>
      <c r="V150" s="448"/>
      <c r="W150" s="450"/>
      <c r="X150" s="451"/>
      <c r="Y150" s="451"/>
      <c r="Z150" s="452"/>
      <c r="AA150" s="452"/>
      <c r="AB150" s="453"/>
      <c r="AC150" s="454"/>
      <c r="AD150" s="455"/>
      <c r="AE150" s="452"/>
      <c r="AF150" s="456"/>
      <c r="AG150" s="456"/>
      <c r="AH150" s="457"/>
      <c r="AI150" s="458"/>
      <c r="AJ150" s="451"/>
      <c r="AK150" s="452"/>
      <c r="AL150" s="452"/>
      <c r="AM150" s="452"/>
      <c r="AN150" s="459"/>
      <c r="AO150" s="452"/>
      <c r="AP150" s="452"/>
      <c r="AQ150" s="452"/>
      <c r="AR150" s="452"/>
      <c r="AS150" s="460"/>
    </row>
    <row r="151" spans="1:45" ht="2.4500000000000002" hidden="1" customHeight="1" thickTop="1" x14ac:dyDescent="0.2">
      <c r="B151" s="462"/>
      <c r="C151" s="463"/>
      <c r="D151" s="307"/>
      <c r="E151" s="307"/>
      <c r="F151" s="463"/>
      <c r="G151" s="307"/>
      <c r="H151" s="307"/>
      <c r="I151" s="355"/>
      <c r="J151" s="355"/>
      <c r="K151" s="464"/>
      <c r="L151" s="465"/>
      <c r="M151" s="167"/>
      <c r="N151" s="463"/>
      <c r="O151" s="307"/>
      <c r="P151" s="307"/>
      <c r="Q151" s="463"/>
      <c r="R151" s="463"/>
      <c r="S151" s="463"/>
      <c r="T151" s="464"/>
      <c r="U151" s="307"/>
      <c r="V151" s="307"/>
      <c r="W151" s="356"/>
      <c r="X151" s="466"/>
      <c r="Y151" s="467"/>
      <c r="Z151" s="468"/>
      <c r="AA151" s="468"/>
      <c r="AB151" s="468"/>
      <c r="AC151" s="469"/>
      <c r="AD151" s="469"/>
      <c r="AE151" s="467"/>
      <c r="AF151" s="470"/>
      <c r="AG151" s="470"/>
      <c r="AH151" s="469"/>
      <c r="AI151" s="168"/>
      <c r="AJ151" s="463"/>
      <c r="AK151" s="463"/>
      <c r="AL151" s="463"/>
      <c r="AM151" s="463"/>
      <c r="AN151" s="471"/>
      <c r="AO151" s="471"/>
      <c r="AP151" s="471"/>
      <c r="AQ151" s="471"/>
      <c r="AR151" s="471"/>
      <c r="AS151" s="471"/>
    </row>
    <row r="152" spans="1:45" s="497" customFormat="1" ht="23.45" hidden="1" customHeight="1" x14ac:dyDescent="0.15">
      <c r="A152" s="472" t="s">
        <v>75</v>
      </c>
      <c r="B152" s="473">
        <f>'[2]df08-12'!CL69*100</f>
        <v>114.97062446323527</v>
      </c>
      <c r="C152" s="474">
        <f>'[2]df08-12'!DP69*100</f>
        <v>100.82606098335741</v>
      </c>
      <c r="D152" s="475">
        <f>'[2]df08-12'!EX69*100</f>
        <v>115.91279453504761</v>
      </c>
      <c r="E152" s="476">
        <f>'[2]df08-12'!GD69*100</f>
        <v>102.50281876862648</v>
      </c>
      <c r="F152" s="474">
        <f>'[2]df08-12'!HP69*100</f>
        <v>107.58050972137079</v>
      </c>
      <c r="G152" s="475">
        <f>'[2]1.df13-18-б'!ES72*100</f>
        <v>104.40097516452455</v>
      </c>
      <c r="H152" s="476">
        <f>'[2]1.df13-18-б'!GM72*100</f>
        <v>113.17413620832053</v>
      </c>
      <c r="I152" s="477">
        <f>'[2]1.df13-18-б'!IA72*100</f>
        <v>113.50085035459252</v>
      </c>
      <c r="J152" s="477">
        <f>'[2]1.df13-18-б'!JK72*100</f>
        <v>102.16988906004045</v>
      </c>
      <c r="K152" s="477">
        <f>'[2]1.df13-18-б'!LA72*100</f>
        <v>104.33190680089058</v>
      </c>
      <c r="L152" s="478">
        <f>'[2]1.df13-18-б'!LW72*100</f>
        <v>104.53285783849951</v>
      </c>
      <c r="M152" s="479"/>
      <c r="N152" s="474"/>
      <c r="O152" s="475"/>
      <c r="P152" s="476"/>
      <c r="Q152" s="474"/>
      <c r="R152" s="480"/>
      <c r="S152" s="480"/>
      <c r="T152" s="481"/>
      <c r="U152" s="482"/>
      <c r="V152" s="482"/>
      <c r="W152" s="483"/>
      <c r="X152" s="484"/>
      <c r="Y152" s="485"/>
      <c r="Z152" s="486"/>
      <c r="AA152" s="486"/>
      <c r="AB152" s="487"/>
      <c r="AC152" s="488"/>
      <c r="AD152" s="489"/>
      <c r="AE152" s="490"/>
      <c r="AF152" s="490"/>
      <c r="AG152" s="491"/>
      <c r="AH152" s="492"/>
      <c r="AI152" s="493"/>
      <c r="AJ152" s="494"/>
      <c r="AK152" s="495"/>
      <c r="AL152" s="495"/>
      <c r="AM152" s="495"/>
      <c r="AN152" s="496"/>
      <c r="AO152" s="489"/>
      <c r="AP152" s="490"/>
      <c r="AQ152" s="490"/>
      <c r="AR152" s="491"/>
      <c r="AS152" s="481"/>
    </row>
    <row r="153" spans="1:45" s="503" customFormat="1" ht="18" hidden="1" customHeight="1" x14ac:dyDescent="0.15">
      <c r="A153" s="498" t="s">
        <v>76</v>
      </c>
      <c r="B153" s="418">
        <f>'[2]df08-12'!CL71*100</f>
        <v>110.41268936978868</v>
      </c>
      <c r="C153" s="499">
        <f>'[2]df08-12'!DP71*100</f>
        <v>96.243820834975253</v>
      </c>
      <c r="D153" s="307">
        <f>'[2]df08-12'!EX71*100</f>
        <v>126.17285666371873</v>
      </c>
      <c r="E153" s="363">
        <f>'[2]df08-12'!GD71*100</f>
        <v>97.300650640112224</v>
      </c>
      <c r="F153" s="499">
        <f>'[2]df08-12'!HP71*100</f>
        <v>108.91235693209755</v>
      </c>
      <c r="G153" s="307">
        <f>'[2]1.df13-18-б'!ES74*100</f>
        <v>105.44363633662397</v>
      </c>
      <c r="H153" s="351">
        <f>'[2]1.df13-18-б'!GM74*100</f>
        <v>110.42028950541132</v>
      </c>
      <c r="I153" s="355">
        <f>'[2]1.df13-18-б'!IA74*100</f>
        <v>117.86684866749739</v>
      </c>
      <c r="J153" s="355">
        <f>'[2]1.df13-18-б'!JK74*100</f>
        <v>103.77497509947852</v>
      </c>
      <c r="K153" s="355">
        <f>'[2]1.df13-18-б'!LA74*100</f>
        <v>104.2004126135748</v>
      </c>
      <c r="L153" s="356">
        <f>'[2]1.df13-18-б'!LW74*100</f>
        <v>104.63029957449514</v>
      </c>
      <c r="M153" s="361"/>
      <c r="N153" s="499"/>
      <c r="O153" s="307"/>
      <c r="P153" s="351"/>
      <c r="Q153" s="499"/>
      <c r="R153" s="307"/>
      <c r="S153" s="307"/>
      <c r="T153" s="355"/>
      <c r="U153" s="307"/>
      <c r="V153" s="307"/>
      <c r="W153" s="356"/>
      <c r="X153" s="376"/>
      <c r="Y153" s="358"/>
      <c r="Z153" s="359"/>
      <c r="AA153" s="359"/>
      <c r="AB153" s="360"/>
      <c r="AC153" s="357"/>
      <c r="AD153" s="500"/>
      <c r="AE153" s="501"/>
      <c r="AF153" s="501"/>
      <c r="AG153" s="502"/>
      <c r="AH153" s="357"/>
      <c r="AI153" s="319"/>
      <c r="AJ153" s="306"/>
      <c r="AK153" s="307"/>
      <c r="AL153" s="307"/>
      <c r="AM153" s="307"/>
      <c r="AN153" s="355"/>
      <c r="AO153" s="500"/>
      <c r="AP153" s="501"/>
      <c r="AQ153" s="501"/>
      <c r="AR153" s="502"/>
      <c r="AS153" s="355"/>
    </row>
    <row r="154" spans="1:45" s="523" customFormat="1" ht="17.45" hidden="1" customHeight="1" thickBot="1" x14ac:dyDescent="0.2">
      <c r="A154" s="504" t="s">
        <v>77</v>
      </c>
      <c r="B154" s="505">
        <f>'[2]df08-12'!CL72*100</f>
        <v>120.73259013986686</v>
      </c>
      <c r="C154" s="506">
        <f>'[2]df08-12'!DP72*100</f>
        <v>105.68859790040636</v>
      </c>
      <c r="D154" s="507">
        <f>'[2]df08-12'!EX72*100</f>
        <v>108.36704534621944</v>
      </c>
      <c r="E154" s="508">
        <f>'[2]df08-12'!GD72*100</f>
        <v>109.10425358485456</v>
      </c>
      <c r="F154" s="506">
        <f>'[2]df08-12'!HP72*100</f>
        <v>106.38926686799147</v>
      </c>
      <c r="G154" s="507">
        <f>'[2]1.df13-18-б'!ES75*100</f>
        <v>103.22929682139382</v>
      </c>
      <c r="H154" s="509">
        <f>'[2]1.df13-18-б'!GM75*100</f>
        <v>116.23149511612118</v>
      </c>
      <c r="I154" s="510">
        <f>'[2]1.df13-18-б'!IA75*100</f>
        <v>108.80097791981025</v>
      </c>
      <c r="J154" s="510">
        <f>'[2]1.df13-18-б'!JK75*100</f>
        <v>100.26912392253391</v>
      </c>
      <c r="K154" s="510">
        <f>'[2]1.df13-18-б'!LA75*100</f>
        <v>104.49556240196027</v>
      </c>
      <c r="L154" s="511">
        <f>'[2]1.df13-18-б'!LW75*100</f>
        <v>104.41005463897079</v>
      </c>
      <c r="M154" s="512">
        <f>'[2]df04-07'!K71*100</f>
        <v>120.03171900671472</v>
      </c>
      <c r="N154" s="506">
        <f>'[2]df08-12'!C72*100</f>
        <v>104.86222549365813</v>
      </c>
      <c r="O154" s="507">
        <f>'[2]df08-12'!AQ72*100</f>
        <v>106.06639310008525</v>
      </c>
      <c r="P154" s="509">
        <f>'[2]df08-12'!BE72*100</f>
        <v>109.48386844036568</v>
      </c>
      <c r="Q154" s="506">
        <f>'[2]df08-12'!BS72*100</f>
        <v>104.37945732722345</v>
      </c>
      <c r="R154" s="507">
        <f>'[2]df08-12'!CG72*100</f>
        <v>102.52036122230912</v>
      </c>
      <c r="S154" s="507">
        <f>'[2]1.df13-18-б'!AU75*100</f>
        <v>114.89047253240581</v>
      </c>
      <c r="T154" s="510">
        <f>'[2]1.df13-18-б'!BK75*100</f>
        <v>111.09841190337046</v>
      </c>
      <c r="U154" s="507">
        <f>'[2]1.df13-18-б'!CA75*100</f>
        <v>98.838602478768152</v>
      </c>
      <c r="V154" s="507">
        <f>'[2]1.df13-18-б'!CP75*100</f>
        <v>105.44459105332255</v>
      </c>
      <c r="W154" s="511">
        <f>'[2]1.df13-18-б'!DF75*100</f>
        <v>104.17577331042534</v>
      </c>
      <c r="X154" s="513"/>
      <c r="Y154" s="514"/>
      <c r="Z154" s="515"/>
      <c r="AA154" s="515"/>
      <c r="AB154" s="516"/>
      <c r="AC154" s="517"/>
      <c r="AD154" s="518"/>
      <c r="AE154" s="519"/>
      <c r="AF154" s="519"/>
      <c r="AG154" s="520"/>
      <c r="AH154" s="517"/>
      <c r="AI154" s="521"/>
      <c r="AJ154" s="522"/>
      <c r="AK154" s="507"/>
      <c r="AL154" s="507"/>
      <c r="AM154" s="507"/>
      <c r="AN154" s="510"/>
      <c r="AO154" s="522"/>
      <c r="AP154" s="507"/>
      <c r="AQ154" s="507"/>
      <c r="AR154" s="511"/>
      <c r="AS154" s="510"/>
    </row>
    <row r="155" spans="1:45" s="535" customFormat="1" ht="28.9" hidden="1" customHeight="1" thickBot="1" x14ac:dyDescent="0.2">
      <c r="A155" s="524" t="s">
        <v>78</v>
      </c>
      <c r="B155" s="525">
        <f>'[2]df08-12'!CL77*100</f>
        <v>116.66648578406338</v>
      </c>
      <c r="C155" s="515">
        <f>'[2]df08-12'!DP77*100</f>
        <v>110.20144182505842</v>
      </c>
      <c r="D155" s="515">
        <f>'[2]df08-12'!EX77*100</f>
        <v>110.44594352590393</v>
      </c>
      <c r="E155" s="515">
        <f>'[2]df08-12'!GD77*100</f>
        <v>109.11633661268915</v>
      </c>
      <c r="F155" s="515">
        <f>'[2]df08-12'!HP77*100</f>
        <v>110.26725992668824</v>
      </c>
      <c r="G155" s="515">
        <f>'[2]1.df13-18-б'!ES80*100</f>
        <v>106.5023662764668</v>
      </c>
      <c r="H155" s="515">
        <f>'[2]1.df13-18-б'!GM80*100</f>
        <v>105.94854233985302</v>
      </c>
      <c r="I155" s="526">
        <f>'[2]1.df13-18-б'!IA80*100</f>
        <v>108.75933420020986</v>
      </c>
      <c r="J155" s="526">
        <f>'[2]1.df13-18-б'!JK80*100</f>
        <v>108.37081643311441</v>
      </c>
      <c r="K155" s="526">
        <f>'[2]1.df13-18-б'!LA80*100</f>
        <v>104.71910206889395</v>
      </c>
      <c r="L155" s="516">
        <f>'[2]1.df13-18-б'!LW80*100</f>
        <v>103.69581072840654</v>
      </c>
      <c r="M155" s="527">
        <f>'[2]df04-07'!K76*100</f>
        <v>122.89799881324701</v>
      </c>
      <c r="N155" s="528">
        <f>'[2]df08-12'!C77*100</f>
        <v>117.87847532931863</v>
      </c>
      <c r="O155" s="528">
        <f>'[2]df08-12'!AQ77*100</f>
        <v>139.75454507514871</v>
      </c>
      <c r="P155" s="509">
        <f>'[2]df08-12'!BE77*100</f>
        <v>111.45413453260804</v>
      </c>
      <c r="Q155" s="528">
        <f>'[2]df08-12'!BS77*100</f>
        <v>104.00627537780073</v>
      </c>
      <c r="R155" s="515">
        <f>'[2]df08-12'!CG77*100</f>
        <v>110.00603301455696</v>
      </c>
      <c r="S155" s="515">
        <f>'[2]1.df13-18-б'!AU80*100</f>
        <v>101.05882338131056</v>
      </c>
      <c r="T155" s="526">
        <f>'[2]1.df13-18-б'!BK80*100</f>
        <v>111.38585039549798</v>
      </c>
      <c r="U155" s="515">
        <f>'[2]1.df13-18-б'!CA80*100</f>
        <v>108.27232422240264</v>
      </c>
      <c r="V155" s="515">
        <f>'[2]1.df13-18-б'!CP80*100</f>
        <v>105.75168170745879</v>
      </c>
      <c r="W155" s="516">
        <f>'[2]1.df13-18-б'!DF80*100</f>
        <v>104.29802872260845</v>
      </c>
      <c r="X155" s="529"/>
      <c r="Y155" s="514"/>
      <c r="Z155" s="515"/>
      <c r="AA155" s="515"/>
      <c r="AB155" s="516"/>
      <c r="AC155" s="517"/>
      <c r="AD155" s="518"/>
      <c r="AE155" s="519"/>
      <c r="AF155" s="519"/>
      <c r="AG155" s="520"/>
      <c r="AH155" s="517"/>
      <c r="AI155" s="530"/>
      <c r="AJ155" s="531"/>
      <c r="AK155" s="532"/>
      <c r="AL155" s="532"/>
      <c r="AM155" s="532"/>
      <c r="AN155" s="533"/>
      <c r="AO155" s="531"/>
      <c r="AP155" s="532"/>
      <c r="AQ155" s="532"/>
      <c r="AR155" s="534"/>
      <c r="AS155" s="533"/>
    </row>
    <row r="156" spans="1:45" s="167" customFormat="1" ht="27.6" hidden="1" customHeight="1" outlineLevel="1" x14ac:dyDescent="0.15">
      <c r="A156" s="536" t="s">
        <v>152</v>
      </c>
      <c r="B156" s="418"/>
      <c r="C156" s="307"/>
      <c r="D156" s="307"/>
      <c r="E156" s="307"/>
      <c r="F156" s="307"/>
      <c r="G156" s="307"/>
      <c r="H156" s="307">
        <f>'[2]1.df13-18-б'!GM81*100</f>
        <v>0</v>
      </c>
      <c r="I156" s="355">
        <f>'[2]1.df13-18-б'!IA81*100</f>
        <v>0</v>
      </c>
      <c r="J156" s="355">
        <f>'[2]1.df13-18-б'!JK81*100</f>
        <v>0</v>
      </c>
      <c r="K156" s="355"/>
      <c r="L156" s="356"/>
      <c r="M156" s="361">
        <f>'[2]df04-07'!K75*100</f>
        <v>117.05790410627159</v>
      </c>
      <c r="N156" s="307">
        <f>'[2]df04-07'!L75*100</f>
        <v>112.74942587836456</v>
      </c>
      <c r="O156" s="307" t="e">
        <f>'[2]df08-12'!#REF!*100</f>
        <v>#REF!</v>
      </c>
      <c r="P156" s="307"/>
      <c r="Q156" s="307"/>
      <c r="R156" s="307"/>
      <c r="S156" s="307"/>
      <c r="T156" s="355"/>
      <c r="U156" s="307"/>
      <c r="V156" s="307"/>
      <c r="W156" s="356"/>
      <c r="X156" s="376"/>
      <c r="Y156" s="358"/>
      <c r="Z156" s="359"/>
      <c r="AA156" s="359"/>
      <c r="AB156" s="360"/>
      <c r="AC156" s="357"/>
      <c r="AD156" s="378"/>
      <c r="AE156" s="379"/>
      <c r="AF156" s="379"/>
      <c r="AG156" s="380"/>
      <c r="AH156" s="357"/>
      <c r="AI156" s="319"/>
      <c r="AJ156" s="306"/>
      <c r="AK156" s="307"/>
      <c r="AL156" s="307"/>
      <c r="AM156" s="307"/>
      <c r="AN156" s="355"/>
      <c r="AO156" s="306"/>
      <c r="AP156" s="307"/>
      <c r="AQ156" s="307"/>
      <c r="AR156" s="356"/>
      <c r="AS156" s="355"/>
    </row>
    <row r="157" spans="1:45" s="560" customFormat="1" ht="34.15" hidden="1" customHeight="1" x14ac:dyDescent="0.15">
      <c r="A157" s="537" t="s">
        <v>80</v>
      </c>
      <c r="B157" s="538">
        <f>'[2]df08-12'!CL92*100-0.4</f>
        <v>119.00564258530883</v>
      </c>
      <c r="C157" s="539">
        <f>'[2]df08-12'!DY92</f>
        <v>105.00147181100157</v>
      </c>
      <c r="D157" s="539">
        <f>'[2]df08-12'!EX92*100</f>
        <v>107.91552816646134</v>
      </c>
      <c r="E157" s="540">
        <f>'[2]df08-12'!GD92*100</f>
        <v>108.81759329527216</v>
      </c>
      <c r="F157" s="539">
        <f>'[2]df08-12'!HP92*100</f>
        <v>106.78887965348932</v>
      </c>
      <c r="G157" s="539">
        <f>'[2]1.df13-18-б'!ES95*100</f>
        <v>106.00609794545252</v>
      </c>
      <c r="H157" s="486">
        <f>'[2]1.df13-18-б'!GM95*100</f>
        <v>104.94784312018355</v>
      </c>
      <c r="I157" s="541">
        <f>'[2]1.df13-18-б'!IA95*100</f>
        <v>114.33599958770296</v>
      </c>
      <c r="J157" s="541">
        <f>'[2]1.df13-18-б'!JK95*100</f>
        <v>108.05258616460844</v>
      </c>
      <c r="K157" s="541">
        <f>'[2]1.df13-18-б'!LA95*100</f>
        <v>105.37851978635683</v>
      </c>
      <c r="L157" s="542">
        <f>'[2]1.df13-18-б'!LW95*100</f>
        <v>104.40181553429031</v>
      </c>
      <c r="M157" s="543"/>
      <c r="N157" s="539"/>
      <c r="O157" s="539"/>
      <c r="P157" s="540"/>
      <c r="Q157" s="539"/>
      <c r="R157" s="475"/>
      <c r="S157" s="475"/>
      <c r="T157" s="477"/>
      <c r="U157" s="475"/>
      <c r="V157" s="475"/>
      <c r="W157" s="478"/>
      <c r="X157" s="544"/>
      <c r="Y157" s="545"/>
      <c r="Z157" s="546"/>
      <c r="AA157" s="546"/>
      <c r="AB157" s="547"/>
      <c r="AC157" s="548"/>
      <c r="AD157" s="549"/>
      <c r="AE157" s="550"/>
      <c r="AF157" s="550"/>
      <c r="AG157" s="551"/>
      <c r="AH157" s="552"/>
      <c r="AI157" s="479"/>
      <c r="AJ157" s="553"/>
      <c r="AK157" s="554"/>
      <c r="AL157" s="554"/>
      <c r="AM157" s="554"/>
      <c r="AN157" s="555"/>
      <c r="AO157" s="556"/>
      <c r="AP157" s="557"/>
      <c r="AQ157" s="557"/>
      <c r="AR157" s="558"/>
      <c r="AS157" s="559"/>
    </row>
    <row r="158" spans="1:45" s="523" customFormat="1" ht="22.9" hidden="1" customHeight="1" thickBot="1" x14ac:dyDescent="0.2">
      <c r="A158" s="561" t="s">
        <v>81</v>
      </c>
      <c r="B158" s="562">
        <f>'[2]df08-12'!CL66*100</f>
        <v>122.68203674825963</v>
      </c>
      <c r="C158" s="563">
        <f>'[2]df08-12'!DY66</f>
        <v>105.2</v>
      </c>
      <c r="D158" s="563">
        <f>'[2]df08-12'!EX66*100</f>
        <v>112.71243853682331</v>
      </c>
      <c r="E158" s="564">
        <f>'[2]df08-12'!GD66*100</f>
        <v>117.09808307958114</v>
      </c>
      <c r="F158" s="563">
        <f>'[2]df08-12'!HP66*100</f>
        <v>111.29607239702706</v>
      </c>
      <c r="G158" s="563">
        <f>'[2]1.df13-18-б'!ES69*100</f>
        <v>101.19548077931069</v>
      </c>
      <c r="H158" s="564">
        <f>'[2]1.df13-18-б'!GM69*100</f>
        <v>106.35096299962382</v>
      </c>
      <c r="I158" s="565">
        <f>'[2]1.df13-18-б'!IA69*100</f>
        <v>104.95286413182028</v>
      </c>
      <c r="J158" s="566">
        <f>'[2]1.df13-18-б'!JK69*100</f>
        <v>105.00796699174444</v>
      </c>
      <c r="K158" s="566">
        <f>'[2]1.df13-18-б'!LA69*100</f>
        <v>105.1294086666847</v>
      </c>
      <c r="L158" s="567">
        <f>'[2]1.df13-18-б'!LW69*100</f>
        <v>105.19041938754927</v>
      </c>
      <c r="M158" s="512">
        <f>'[2]df04-07'!K65*100</f>
        <v>123.10601944778124</v>
      </c>
      <c r="N158" s="507">
        <f>'[2]df08-12'!C66*100</f>
        <v>103.20616925610264</v>
      </c>
      <c r="O158" s="507">
        <f>'[2]df08-12'!AQ66*100</f>
        <v>106.53134329423781</v>
      </c>
      <c r="P158" s="509">
        <f>'[2]df08-12'!BE66*100</f>
        <v>109.91165851796141</v>
      </c>
      <c r="Q158" s="507">
        <f>'[2]df08-12'!BS66*100</f>
        <v>108.6383562651686</v>
      </c>
      <c r="R158" s="507">
        <f>'[2]df08-12'!CG66*100</f>
        <v>105.63442326335111</v>
      </c>
      <c r="S158" s="507">
        <f>'[2]1.df13-18-б'!AU69*100</f>
        <v>104.3282120611905</v>
      </c>
      <c r="T158" s="510">
        <f>'[2]1.df13-18-б'!BK69*100</f>
        <v>105.52392836282911</v>
      </c>
      <c r="U158" s="507">
        <f>'[2]1.df13-18-б'!CA69*100</f>
        <v>104.15088529673291</v>
      </c>
      <c r="V158" s="507">
        <f>'[2]1.df13-18-б'!CP69*100</f>
        <v>104.54015373793473</v>
      </c>
      <c r="W158" s="511">
        <f>'[2]1.df13-18-б'!DF69*100</f>
        <v>104.9374418716267</v>
      </c>
      <c r="X158" s="513"/>
      <c r="Y158" s="514"/>
      <c r="Z158" s="515"/>
      <c r="AA158" s="515"/>
      <c r="AB158" s="516"/>
      <c r="AC158" s="517"/>
      <c r="AD158" s="518"/>
      <c r="AE158" s="519"/>
      <c r="AF158" s="519"/>
      <c r="AG158" s="520"/>
      <c r="AH158" s="517"/>
      <c r="AI158" s="521"/>
      <c r="AJ158" s="522"/>
      <c r="AK158" s="507"/>
      <c r="AL158" s="507"/>
      <c r="AM158" s="507"/>
      <c r="AN158" s="510"/>
      <c r="AO158" s="522"/>
      <c r="AP158" s="507"/>
      <c r="AQ158" s="507"/>
      <c r="AR158" s="511"/>
      <c r="AS158" s="510"/>
    </row>
    <row r="159" spans="1:45" s="397" customFormat="1" ht="16.149999999999999" hidden="1" customHeight="1" thickTop="1" x14ac:dyDescent="0.15">
      <c r="A159" s="568" t="s">
        <v>82</v>
      </c>
      <c r="B159" s="569"/>
      <c r="C159" s="570"/>
      <c r="D159" s="570"/>
      <c r="E159" s="570"/>
      <c r="F159" s="570"/>
      <c r="G159" s="570"/>
      <c r="H159" s="570"/>
      <c r="I159" s="571"/>
      <c r="J159" s="571"/>
      <c r="K159" s="571"/>
      <c r="L159" s="572"/>
      <c r="M159" s="573">
        <f>'[2]df04-07'!K93*100</f>
        <v>114.63076604347582</v>
      </c>
      <c r="N159" s="570">
        <f>'[2]df08-12'!C93*100</f>
        <v>107.34309013110119</v>
      </c>
      <c r="O159" s="570"/>
      <c r="P159" s="570"/>
      <c r="Q159" s="570"/>
      <c r="R159" s="363"/>
      <c r="S159" s="363"/>
      <c r="T159" s="574"/>
      <c r="U159" s="575"/>
      <c r="V159" s="575"/>
      <c r="W159" s="576"/>
      <c r="X159" s="577"/>
      <c r="Y159" s="578"/>
      <c r="Z159" s="579"/>
      <c r="AA159" s="579"/>
      <c r="AB159" s="580"/>
      <c r="AC159" s="581"/>
      <c r="AD159" s="393"/>
      <c r="AE159" s="582"/>
      <c r="AF159" s="582"/>
      <c r="AG159" s="583"/>
      <c r="AH159" s="584"/>
      <c r="AI159" s="585"/>
      <c r="AJ159" s="586"/>
      <c r="AK159" s="587"/>
      <c r="AL159" s="587"/>
      <c r="AM159" s="587"/>
      <c r="AN159" s="588"/>
      <c r="AO159" s="387"/>
      <c r="AP159" s="388"/>
      <c r="AQ159" s="388"/>
      <c r="AR159" s="390"/>
      <c r="AS159" s="589"/>
    </row>
    <row r="160" spans="1:45" s="609" customFormat="1" ht="31.15" hidden="1" customHeight="1" x14ac:dyDescent="0.15">
      <c r="A160" s="590" t="s">
        <v>83</v>
      </c>
      <c r="B160" s="473">
        <f>'[2]df08-12'!CL90*100</f>
        <v>112.76613449038697</v>
      </c>
      <c r="C160" s="591">
        <f>'[2]df08-12'!DP90*100</f>
        <v>110.31128473451366</v>
      </c>
      <c r="D160" s="591">
        <f>'[2]df08-12'!EX90*100</f>
        <v>106.17386492044017</v>
      </c>
      <c r="E160" s="591">
        <f>'[2]df08-12'!GD90*100</f>
        <v>108.24598456124575</v>
      </c>
      <c r="F160" s="591">
        <f>'[2]df08-12'!HP90*100</f>
        <v>105.35221469288155</v>
      </c>
      <c r="G160" s="591">
        <f>'[2]1.df13-18-б'!ES93*100</f>
        <v>106.60627988424312</v>
      </c>
      <c r="H160" s="591">
        <f>'[2]1.df13-18-б'!GM93*100</f>
        <v>107.59807115972799</v>
      </c>
      <c r="I160" s="592">
        <f>'[2]1.df13-18-б'!IA93*100</f>
        <v>116.25926817198615</v>
      </c>
      <c r="J160" s="592">
        <f>'[2]1.df13-18-б'!JK93*100</f>
        <v>107.39650453317311</v>
      </c>
      <c r="K160" s="592">
        <f>'[2]1.df13-18-б'!LA93*100</f>
        <v>105.03336696749723</v>
      </c>
      <c r="L160" s="593">
        <f>'[2]1.df13-18-б'!LW93*100</f>
        <v>104.41470631864085</v>
      </c>
      <c r="M160" s="594"/>
      <c r="N160" s="595"/>
      <c r="O160" s="595"/>
      <c r="P160" s="595"/>
      <c r="Q160" s="595"/>
      <c r="R160" s="596"/>
      <c r="S160" s="596"/>
      <c r="T160" s="597"/>
      <c r="U160" s="598"/>
      <c r="V160" s="598"/>
      <c r="W160" s="599"/>
      <c r="X160" s="600"/>
      <c r="Y160" s="601"/>
      <c r="Z160" s="602"/>
      <c r="AA160" s="602"/>
      <c r="AB160" s="603"/>
      <c r="AC160" s="604"/>
      <c r="AD160" s="605"/>
      <c r="AE160" s="606"/>
      <c r="AF160" s="606"/>
      <c r="AG160" s="607"/>
      <c r="AH160" s="604"/>
      <c r="AI160" s="594"/>
      <c r="AJ160" s="600"/>
      <c r="AK160" s="598"/>
      <c r="AL160" s="598"/>
      <c r="AM160" s="598"/>
      <c r="AN160" s="608"/>
      <c r="AO160" s="600"/>
      <c r="AP160" s="598"/>
      <c r="AQ160" s="598"/>
      <c r="AR160" s="599"/>
      <c r="AS160" s="608"/>
    </row>
    <row r="161" spans="1:45" s="624" customFormat="1" ht="30" hidden="1" customHeight="1" thickBot="1" x14ac:dyDescent="0.2">
      <c r="A161" s="610" t="s">
        <v>84</v>
      </c>
      <c r="B161" s="611">
        <f>'[2]df08-12'!CL91*100</f>
        <v>114.08100356505848</v>
      </c>
      <c r="C161" s="539">
        <f>'[2]df08-12'!DP91*100</f>
        <v>113.09312202673706</v>
      </c>
      <c r="D161" s="539">
        <f>'[2]df08-12'!EX91*100</f>
        <v>108.12541657220072</v>
      </c>
      <c r="E161" s="539">
        <f>'[2]df08-12'!GD91*100</f>
        <v>108.5492581081694</v>
      </c>
      <c r="F161" s="539">
        <f>'[2]df08-12'!HP91*100</f>
        <v>105.34782270236518</v>
      </c>
      <c r="G161" s="539">
        <f>'[2]1.df13-18-б'!ES94*100</f>
        <v>107.608549842861</v>
      </c>
      <c r="H161" s="539">
        <f>'[2]1.df13-18-б'!GM94*100</f>
        <v>106.59785592612876</v>
      </c>
      <c r="I161" s="541">
        <f>'[2]1.df13-18-б'!IA94*100</f>
        <v>109.04068146382544</v>
      </c>
      <c r="J161" s="541">
        <f>'[2]1.df13-18-б'!JK94*100</f>
        <v>106.61298535173158</v>
      </c>
      <c r="K161" s="541">
        <f>'[2]1.df13-18-б'!LA94*100</f>
        <v>103.228185396847</v>
      </c>
      <c r="L161" s="542">
        <f>'[2]1.df13-18-б'!LW94*100</f>
        <v>103.25484872709221</v>
      </c>
      <c r="M161" s="594"/>
      <c r="N161" s="539"/>
      <c r="O161" s="539"/>
      <c r="P161" s="539"/>
      <c r="Q161" s="539"/>
      <c r="R161" s="475"/>
      <c r="S161" s="475"/>
      <c r="T161" s="477"/>
      <c r="U161" s="475"/>
      <c r="V161" s="475"/>
      <c r="W161" s="478"/>
      <c r="X161" s="612"/>
      <c r="Y161" s="613"/>
      <c r="Z161" s="614"/>
      <c r="AA161" s="614"/>
      <c r="AB161" s="615"/>
      <c r="AC161" s="616"/>
      <c r="AD161" s="617"/>
      <c r="AE161" s="618"/>
      <c r="AF161" s="618"/>
      <c r="AG161" s="619"/>
      <c r="AH161" s="616"/>
      <c r="AI161" s="620"/>
      <c r="AJ161" s="612"/>
      <c r="AK161" s="621"/>
      <c r="AL161" s="621"/>
      <c r="AM161" s="621"/>
      <c r="AN161" s="622"/>
      <c r="AO161" s="612"/>
      <c r="AP161" s="621"/>
      <c r="AQ161" s="621"/>
      <c r="AR161" s="623"/>
      <c r="AS161" s="622"/>
    </row>
    <row r="162" spans="1:45" s="643" customFormat="1" ht="25.9" hidden="1" customHeight="1" thickTop="1" x14ac:dyDescent="0.2">
      <c r="A162" s="625" t="s">
        <v>85</v>
      </c>
      <c r="B162" s="626"/>
      <c r="C162" s="627"/>
      <c r="D162" s="627"/>
      <c r="E162" s="627"/>
      <c r="F162" s="627"/>
      <c r="G162" s="627"/>
      <c r="H162" s="627"/>
      <c r="I162" s="628"/>
      <c r="J162" s="627"/>
      <c r="K162" s="627"/>
      <c r="L162" s="629"/>
      <c r="M162" s="630"/>
      <c r="N162" s="627"/>
      <c r="O162" s="627"/>
      <c r="P162" s="627"/>
      <c r="Q162" s="627"/>
      <c r="R162" s="627"/>
      <c r="S162" s="627"/>
      <c r="T162" s="628"/>
      <c r="U162" s="627"/>
      <c r="V162" s="631"/>
      <c r="W162" s="632"/>
      <c r="X162" s="633"/>
      <c r="Y162" s="634"/>
      <c r="Z162" s="635"/>
      <c r="AA162" s="635"/>
      <c r="AB162" s="636"/>
      <c r="AC162" s="637"/>
      <c r="AD162" s="638"/>
      <c r="AE162" s="639"/>
      <c r="AF162" s="639"/>
      <c r="AG162" s="639"/>
      <c r="AH162" s="640"/>
      <c r="AI162" s="641"/>
      <c r="AJ162" s="638"/>
      <c r="AK162" s="639"/>
      <c r="AL162" s="639"/>
      <c r="AM162" s="639"/>
      <c r="AN162" s="637"/>
      <c r="AO162" s="638"/>
      <c r="AP162" s="639"/>
      <c r="AQ162" s="639"/>
      <c r="AR162" s="642"/>
      <c r="AS162" s="640"/>
    </row>
    <row r="163" spans="1:45" s="653" customFormat="1" ht="17.45" hidden="1" customHeight="1" x14ac:dyDescent="0.25">
      <c r="A163" s="644" t="s">
        <v>153</v>
      </c>
      <c r="B163" s="626"/>
      <c r="C163" s="645"/>
      <c r="D163" s="645"/>
      <c r="E163" s="645"/>
      <c r="F163" s="645"/>
      <c r="G163" s="645"/>
      <c r="H163" s="645"/>
      <c r="I163" s="357"/>
      <c r="J163" s="379"/>
      <c r="K163" s="646"/>
      <c r="L163" s="647"/>
      <c r="M163" s="630" t="e">
        <f>#REF!</f>
        <v>#REF!</v>
      </c>
      <c r="N163" s="645" t="e">
        <f>#REF!</f>
        <v>#REF!</v>
      </c>
      <c r="O163" s="645" t="e">
        <f>#REF!</f>
        <v>#REF!</v>
      </c>
      <c r="P163" s="645" t="e">
        <f>#REF!</f>
        <v>#REF!</v>
      </c>
      <c r="Q163" s="645">
        <f>'[16]1.пч1-СPI'!F45</f>
        <v>104.97042140545582</v>
      </c>
      <c r="R163" s="648">
        <f>'[16]1.пч1-СPI'!G45</f>
        <v>106.31525253595242</v>
      </c>
      <c r="S163" s="648">
        <f>'[16]1.пч1-СPI'!H45</f>
        <v>107.74197240998484</v>
      </c>
      <c r="T163" s="649">
        <f>'[16]1.пч1-СPI'!I45</f>
        <v>116.59431547441577</v>
      </c>
      <c r="U163" s="648">
        <f>'[16]1.пч1-СPI'!J45</f>
        <v>107.16262005449708</v>
      </c>
      <c r="V163" s="648">
        <f>'[16]1.пч1-СPI'!K45</f>
        <v>105.01894704835773</v>
      </c>
      <c r="W163" s="650">
        <f>'[16]1.пч1-СPI'!L45</f>
        <v>104.26716262941534</v>
      </c>
      <c r="X163" s="633"/>
      <c r="Y163" s="638"/>
      <c r="Z163" s="639"/>
      <c r="AA163" s="639"/>
      <c r="AB163" s="642"/>
      <c r="AC163" s="651"/>
      <c r="AD163" s="638"/>
      <c r="AE163" s="639"/>
      <c r="AF163" s="639"/>
      <c r="AG163" s="639"/>
      <c r="AH163" s="640"/>
      <c r="AI163" s="652"/>
      <c r="AJ163" s="638"/>
      <c r="AK163" s="639"/>
      <c r="AL163" s="639"/>
      <c r="AM163" s="639"/>
      <c r="AN163" s="651"/>
      <c r="AO163" s="638"/>
      <c r="AP163" s="639"/>
      <c r="AQ163" s="639"/>
      <c r="AR163" s="642"/>
      <c r="AS163" s="640"/>
    </row>
    <row r="164" spans="1:45" s="667" customFormat="1" ht="17.45" hidden="1" customHeight="1" x14ac:dyDescent="0.25">
      <c r="A164" s="654" t="s">
        <v>87</v>
      </c>
      <c r="B164" s="626"/>
      <c r="C164" s="655"/>
      <c r="D164" s="655"/>
      <c r="E164" s="655"/>
      <c r="F164" s="655"/>
      <c r="G164" s="655"/>
      <c r="H164" s="655"/>
      <c r="I164" s="392"/>
      <c r="J164" s="582"/>
      <c r="K164" s="656"/>
      <c r="L164" s="657"/>
      <c r="M164" s="630" t="e">
        <f>#REF!</f>
        <v>#REF!</v>
      </c>
      <c r="N164" s="655" t="e">
        <f>#REF!</f>
        <v>#REF!</v>
      </c>
      <c r="O164" s="655" t="e">
        <f>#REF!</f>
        <v>#REF!</v>
      </c>
      <c r="P164" s="655" t="e">
        <f>#REF!</f>
        <v>#REF!</v>
      </c>
      <c r="Q164" s="655">
        <f>'[16]1.пч1-СPI'!F51</f>
        <v>105.40523129814309</v>
      </c>
      <c r="R164" s="658">
        <f>'[16]1.пч1-СPI'!G51</f>
        <v>108.0944046529706</v>
      </c>
      <c r="S164" s="658">
        <f>'[16]1.пч1-СPI'!H51</f>
        <v>108.10915426747196</v>
      </c>
      <c r="T164" s="659">
        <f>'[16]1.пч1-СPI'!I51</f>
        <v>112.43668293237886</v>
      </c>
      <c r="U164" s="658">
        <f>'[16]1.пч1-СPI'!J51</f>
        <v>106.99732252007746</v>
      </c>
      <c r="V164" s="658">
        <f>'[16]1.пч1-СPI'!K51</f>
        <v>103.06053603737186</v>
      </c>
      <c r="W164" s="660">
        <f>'[16]1.пч1-СPI'!L51</f>
        <v>103.22306182656958</v>
      </c>
      <c r="X164" s="661"/>
      <c r="Y164" s="662"/>
      <c r="Z164" s="663"/>
      <c r="AA164" s="663"/>
      <c r="AB164" s="664"/>
      <c r="AC164" s="665"/>
      <c r="AD164" s="662"/>
      <c r="AE164" s="663"/>
      <c r="AF164" s="663"/>
      <c r="AG164" s="663"/>
      <c r="AH164" s="666"/>
      <c r="AI164" s="652"/>
      <c r="AJ164" s="662"/>
      <c r="AK164" s="663"/>
      <c r="AL164" s="663"/>
      <c r="AM164" s="663"/>
      <c r="AN164" s="665"/>
      <c r="AO164" s="662"/>
      <c r="AP164" s="663"/>
      <c r="AQ164" s="663"/>
      <c r="AR164" s="664"/>
      <c r="AS164" s="666"/>
    </row>
    <row r="165" spans="1:45" ht="29.45" hidden="1" customHeight="1" x14ac:dyDescent="0.15">
      <c r="A165" s="668">
        <f ca="1">TODAY()</f>
        <v>42885</v>
      </c>
      <c r="B165" s="836" t="s">
        <v>154</v>
      </c>
      <c r="C165" s="837"/>
      <c r="D165" s="837"/>
      <c r="E165" s="837"/>
      <c r="F165" s="837"/>
      <c r="G165" s="837"/>
      <c r="H165" s="837"/>
      <c r="I165" s="837"/>
      <c r="J165" s="837"/>
      <c r="K165" s="837"/>
      <c r="L165" s="837"/>
      <c r="M165" s="669"/>
      <c r="N165" s="669"/>
      <c r="O165" s="669"/>
      <c r="P165" s="669"/>
      <c r="Q165" s="669"/>
      <c r="R165" s="669"/>
      <c r="AC165" s="170"/>
      <c r="AD165" s="170"/>
      <c r="AE165" s="170"/>
      <c r="AF165" s="170"/>
      <c r="AG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</row>
    <row r="166" spans="1:45" ht="29.45" hidden="1" customHeight="1" x14ac:dyDescent="0.15">
      <c r="A166" s="670" t="s">
        <v>88</v>
      </c>
      <c r="B166" s="838" t="s">
        <v>155</v>
      </c>
      <c r="C166" s="838"/>
      <c r="D166" s="838"/>
      <c r="E166" s="838"/>
      <c r="F166" s="838"/>
      <c r="G166" s="838"/>
      <c r="H166" s="838"/>
      <c r="I166" s="838"/>
      <c r="J166" s="838"/>
      <c r="K166" s="838"/>
      <c r="L166" s="839"/>
      <c r="AC166" s="170"/>
      <c r="AD166" s="170"/>
      <c r="AE166" s="170"/>
      <c r="AF166" s="170"/>
      <c r="AG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</row>
    <row r="167" spans="1:45" ht="29.45" hidden="1" customHeight="1" x14ac:dyDescent="0.15">
      <c r="A167" s="671" t="s">
        <v>29</v>
      </c>
      <c r="B167" s="292">
        <v>2008</v>
      </c>
      <c r="C167" s="290">
        <v>2009</v>
      </c>
      <c r="D167" s="290">
        <v>2010</v>
      </c>
      <c r="E167" s="290">
        <v>2011</v>
      </c>
      <c r="F167" s="290">
        <v>2012</v>
      </c>
      <c r="G167" s="290">
        <v>2013</v>
      </c>
      <c r="H167" s="291">
        <v>2014</v>
      </c>
      <c r="I167" s="290">
        <v>2015</v>
      </c>
      <c r="J167" s="292">
        <v>2016</v>
      </c>
      <c r="K167" s="290">
        <v>2017</v>
      </c>
      <c r="L167" s="290">
        <v>2018</v>
      </c>
      <c r="AC167" s="170"/>
      <c r="AD167" s="170"/>
      <c r="AE167" s="170"/>
      <c r="AF167" s="170"/>
      <c r="AG167" s="170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</row>
    <row r="168" spans="1:45" ht="29.45" hidden="1" customHeight="1" x14ac:dyDescent="0.15">
      <c r="A168" s="672" t="s">
        <v>142</v>
      </c>
      <c r="B168" s="840" t="s">
        <v>143</v>
      </c>
      <c r="C168" s="840"/>
      <c r="D168" s="840"/>
      <c r="E168" s="840"/>
      <c r="F168" s="840"/>
      <c r="G168" s="840"/>
      <c r="H168" s="840"/>
      <c r="I168" s="193" t="s">
        <v>40</v>
      </c>
      <c r="J168" s="840" t="s">
        <v>41</v>
      </c>
      <c r="K168" s="840"/>
      <c r="L168" s="841"/>
      <c r="AC168" s="170"/>
      <c r="AD168" s="170"/>
      <c r="AE168" s="170"/>
      <c r="AF168" s="170"/>
      <c r="AG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</row>
    <row r="169" spans="1:45" ht="49.5" hidden="1" x14ac:dyDescent="0.15">
      <c r="A169" s="673" t="s">
        <v>44</v>
      </c>
      <c r="B169" s="307">
        <f>'[2]df04-07'!K11*100</f>
        <v>119.1161414691281</v>
      </c>
      <c r="C169" s="307">
        <f>'[2]df08-12'!C11*100</f>
        <v>120.05740497773429</v>
      </c>
      <c r="D169" s="307">
        <f>'[2]df08-12'!AQ11*100</f>
        <v>116.01149916442179</v>
      </c>
      <c r="E169" s="307">
        <f>'[2]df08-12'!BE11*100</f>
        <v>113.38123541211856</v>
      </c>
      <c r="F169" s="307">
        <f>'[2]df08-12'!BS11*100</f>
        <v>100.79939269435963</v>
      </c>
      <c r="G169" s="310">
        <f>'[2]df08-12'!CG11*100</f>
        <v>109.92302408016886</v>
      </c>
      <c r="H169" s="310">
        <f>'[2]1.df13-18-б'!AU11*100</f>
        <v>106.15428495953867</v>
      </c>
      <c r="I169" s="308">
        <f>'[2]1.df13-18-б'!BK11*100</f>
        <v>105.37040214962899</v>
      </c>
      <c r="J169" s="308">
        <f>'[2]1.df13-18-б'!CA11*100</f>
        <v>105.77130946495028</v>
      </c>
      <c r="K169" s="308">
        <f>'[2]1.df13-18-б'!CP11*100</f>
        <v>105.33668942250584</v>
      </c>
      <c r="L169" s="309">
        <f>'[2]1.df13-18-б'!DF11*100</f>
        <v>104.36292502085358</v>
      </c>
      <c r="AC169" s="170"/>
      <c r="AD169" s="170"/>
      <c r="AE169" s="170"/>
      <c r="AF169" s="170"/>
      <c r="AG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0"/>
    </row>
    <row r="170" spans="1:45" ht="16.5" hidden="1" x14ac:dyDescent="0.15">
      <c r="A170" s="674" t="s">
        <v>45</v>
      </c>
      <c r="B170" s="675">
        <f>'[2]df04-07'!K12*100</f>
        <v>124.18395724892</v>
      </c>
      <c r="C170" s="675">
        <f>'[2]df08-12'!C12*100</f>
        <v>80.224545727681473</v>
      </c>
      <c r="D170" s="675">
        <f>'[2]df08-12'!AQ12*100</f>
        <v>117.44607669999516</v>
      </c>
      <c r="E170" s="675">
        <f>'[2]df08-12'!BE12*100</f>
        <v>131.72484418732176</v>
      </c>
      <c r="F170" s="675">
        <f>'[2]df08-12'!BS12*100</f>
        <v>120.9602615657255</v>
      </c>
      <c r="G170" s="675">
        <f>'[2]df08-12'!CG12*100</f>
        <v>105.83259429409924</v>
      </c>
      <c r="H170" s="675">
        <f>'[2]1.df13-18-б'!AU12*100</f>
        <v>105.10289420262112</v>
      </c>
      <c r="I170" s="676">
        <f>'[2]1.df13-18-б'!BK12*100</f>
        <v>109.45737445119188</v>
      </c>
      <c r="J170" s="676">
        <f>'[2]1.df13-18-б'!CA12*100</f>
        <v>99.191366158446357</v>
      </c>
      <c r="K170" s="676">
        <f>'[2]1.df13-18-б'!CP12*100</f>
        <v>102.37756108650393</v>
      </c>
      <c r="L170" s="677">
        <f>'[2]1.df13-18-б'!DF12*100</f>
        <v>102.58698270018894</v>
      </c>
      <c r="AC170" s="170"/>
      <c r="AD170" s="170"/>
      <c r="AE170" s="170"/>
      <c r="AF170" s="170"/>
      <c r="AG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</row>
    <row r="171" spans="1:45" ht="34.5" hidden="1" x14ac:dyDescent="0.15">
      <c r="A171" s="678" t="s">
        <v>46</v>
      </c>
      <c r="B171" s="337">
        <f>'[2]df04-07'!K13*100</f>
        <v>125.43175346188764</v>
      </c>
      <c r="C171" s="337">
        <f>'[2]df08-12'!C13*100</f>
        <v>80.061946480751118</v>
      </c>
      <c r="D171" s="337">
        <f>'[2]df08-12'!AQ13*100</f>
        <v>118.33677048246381</v>
      </c>
      <c r="E171" s="337">
        <f>'[2]df08-12'!BE13*100</f>
        <v>132.80098425364434</v>
      </c>
      <c r="F171" s="337">
        <f>'[2]df08-12'!BS13*100</f>
        <v>123.66108392080632</v>
      </c>
      <c r="G171" s="337">
        <f>'[2]df08-12'!CG13*100</f>
        <v>105.87655451670959</v>
      </c>
      <c r="H171" s="337">
        <f>'[2]1.df13-18-б'!AU13*100</f>
        <v>105.99965002378188</v>
      </c>
      <c r="I171" s="338">
        <f>'[2]1.df13-18-б'!BK13*100</f>
        <v>109.08807749299363</v>
      </c>
      <c r="J171" s="338">
        <f>'[2]1.df13-18-б'!CA13*100</f>
        <v>98.015944901338287</v>
      </c>
      <c r="K171" s="338">
        <f>'[2]1.df13-18-б'!CP13*100</f>
        <v>101.48650371894918</v>
      </c>
      <c r="L171" s="339">
        <f>'[2]1.df13-18-б'!DF13*100</f>
        <v>102.19392447342011</v>
      </c>
      <c r="AC171" s="170"/>
      <c r="AD171" s="170"/>
      <c r="AE171" s="170"/>
      <c r="AF171" s="170"/>
      <c r="AG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</row>
    <row r="172" spans="1:45" ht="33" hidden="1" x14ac:dyDescent="0.15">
      <c r="A172" s="679" t="s">
        <v>47</v>
      </c>
      <c r="B172" s="307" t="e">
        <f>'[16]6.ИЦПМЭР'!#REF!*100</f>
        <v>#REF!</v>
      </c>
      <c r="C172" s="307">
        <f>'[2]df08-12'!C14*100</f>
        <v>83.332444844090489</v>
      </c>
      <c r="D172" s="307">
        <f>'[2]df08-12'!AQ14*100</f>
        <v>115.65820409870385</v>
      </c>
      <c r="E172" s="307">
        <f>'[2]df08-12'!BE14*100</f>
        <v>130.40069079521444</v>
      </c>
      <c r="F172" s="307">
        <f>'[2]df08-12'!BS14*100</f>
        <v>127.14217901808034</v>
      </c>
      <c r="G172" s="307">
        <f>'[2]df08-12'!CG14*100</f>
        <v>107.18866193892282</v>
      </c>
      <c r="H172" s="307" t="e">
        <f>'[2]df08-12'!#REF!*100</f>
        <v>#REF!</v>
      </c>
      <c r="I172" s="355" t="e">
        <f>'[2]df08-12'!#REF!*100</f>
        <v>#REF!</v>
      </c>
      <c r="J172" s="355" t="e">
        <v>#REF!</v>
      </c>
      <c r="K172" s="355"/>
      <c r="L172" s="356"/>
      <c r="AC172" s="170"/>
      <c r="AD172" s="170"/>
      <c r="AE172" s="170"/>
      <c r="AF172" s="170"/>
      <c r="AG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</row>
    <row r="173" spans="1:45" ht="33" hidden="1" x14ac:dyDescent="0.15">
      <c r="A173" s="680" t="s">
        <v>48</v>
      </c>
      <c r="B173" s="307">
        <f>'[2]df04-07'!K14*100</f>
        <v>124.09287408825898</v>
      </c>
      <c r="C173" s="307">
        <f>'[2]df08-12'!C14*100</f>
        <v>83.332444844090489</v>
      </c>
      <c r="D173" s="307">
        <f>'[2]df08-12'!AQ14*100</f>
        <v>115.65820409870385</v>
      </c>
      <c r="E173" s="307">
        <f>'[2]df08-12'!BE14*100</f>
        <v>130.40069079521444</v>
      </c>
      <c r="F173" s="307">
        <f>'[2]df08-12'!BS14*100</f>
        <v>127.14217901808034</v>
      </c>
      <c r="G173" s="307">
        <f>'[2]df08-12'!CG14*100</f>
        <v>107.18866193892282</v>
      </c>
      <c r="H173" s="307">
        <f>'[2]1.df13-18-б'!AU14*100</f>
        <v>108.94322457225465</v>
      </c>
      <c r="I173" s="355">
        <f>'[2]1.df13-18-б'!BK14*100</f>
        <v>108.99055425390839</v>
      </c>
      <c r="J173" s="355">
        <f>'[2]1.df13-18-б'!CA14*100</f>
        <v>97.236989512179179</v>
      </c>
      <c r="K173" s="355">
        <f>'[2]1.df13-18-б'!CP14*100</f>
        <v>101.11399034884445</v>
      </c>
      <c r="L173" s="356">
        <f>'[2]1.df13-18-б'!DF14*100</f>
        <v>101.94928353288783</v>
      </c>
      <c r="AC173" s="170"/>
      <c r="AD173" s="170"/>
      <c r="AE173" s="170"/>
      <c r="AF173" s="170"/>
      <c r="AG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170"/>
    </row>
    <row r="174" spans="1:45" ht="16.5" hidden="1" x14ac:dyDescent="0.15">
      <c r="A174" s="680" t="s">
        <v>49</v>
      </c>
      <c r="B174" s="307">
        <f>'[2]df04-07'!K15*100</f>
        <v>123.74461886997028</v>
      </c>
      <c r="C174" s="307">
        <f>'[2]df08-12'!C15*100</f>
        <v>79.630337273159356</v>
      </c>
      <c r="D174" s="307">
        <f>'[2]df08-12'!AQ15*100</f>
        <v>122.52407293056878</v>
      </c>
      <c r="E174" s="307">
        <f>'[2]df08-12'!BE15*100</f>
        <v>133.10956085958944</v>
      </c>
      <c r="F174" s="307">
        <f>'[2]df08-12'!BS15*100</f>
        <v>120.28711914095665</v>
      </c>
      <c r="G174" s="307">
        <f>'[2]df08-12'!CG15*100</f>
        <v>100.77678666629272</v>
      </c>
      <c r="H174" s="307">
        <f>'[2]1.df13-18-б'!AU17*100</f>
        <v>109.61247592470782</v>
      </c>
      <c r="I174" s="355">
        <f>'[2]1.df13-18-б'!BK17*100</f>
        <v>109.95595775863471</v>
      </c>
      <c r="J174" s="355">
        <f>'[2]1.df13-18-б'!CA17*100</f>
        <v>96.738717508544255</v>
      </c>
      <c r="K174" s="355">
        <f>'[2]1.df13-18-б'!CP17*100</f>
        <v>101.14475102095106</v>
      </c>
      <c r="L174" s="356">
        <f>'[2]1.df13-18-б'!DF17*100</f>
        <v>101.65252704096331</v>
      </c>
      <c r="AC174" s="170"/>
      <c r="AD174" s="170"/>
      <c r="AE174" s="170"/>
      <c r="AF174" s="170"/>
      <c r="AG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</row>
    <row r="175" spans="1:45" ht="28.15" hidden="1" customHeight="1" x14ac:dyDescent="0.15">
      <c r="A175" s="680" t="s">
        <v>50</v>
      </c>
      <c r="B175" s="307">
        <f>'[2]df04-07'!K20*100</f>
        <v>169.87226485603057</v>
      </c>
      <c r="C175" s="307">
        <f>'[2]df08-12'!C20*100</f>
        <v>74.464918327786464</v>
      </c>
      <c r="D175" s="307">
        <f>'[2]df08-12'!AQ20*100</f>
        <v>134.47094374229394</v>
      </c>
      <c r="E175" s="307">
        <f>'[2]df08-12'!BE20*100</f>
        <v>137.5877086146173</v>
      </c>
      <c r="F175" s="307">
        <f>'[2]df08-12'!BS20*100</f>
        <v>92.514667466412305</v>
      </c>
      <c r="G175" s="307">
        <f>'[2]df08-12'!CG20*100</f>
        <v>90.008485974538658</v>
      </c>
      <c r="H175" s="307">
        <f>'[2]1.df13-18-б'!AU23*100</f>
        <v>99.368921726583153</v>
      </c>
      <c r="I175" s="355">
        <f>'[2]1.df13-18-б'!BK23*100</f>
        <v>115.90844386135117</v>
      </c>
      <c r="J175" s="355">
        <f>'[2]1.df13-18-б'!CA23*100</f>
        <v>105.72616457805812</v>
      </c>
      <c r="K175" s="355">
        <f>'[2]1.df13-18-б'!CP23*100</f>
        <v>102.6029970205371</v>
      </c>
      <c r="L175" s="356">
        <f>'[2]1.df13-18-б'!DF23*100</f>
        <v>103.14250657801753</v>
      </c>
      <c r="AC175" s="170"/>
      <c r="AD175" s="170"/>
      <c r="AE175" s="170"/>
      <c r="AF175" s="170"/>
      <c r="AG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</row>
    <row r="176" spans="1:45" ht="16.5" hidden="1" x14ac:dyDescent="0.15">
      <c r="A176" s="681" t="s">
        <v>51</v>
      </c>
      <c r="B176" s="682">
        <f>'[2]4.уг-маз'!AL18</f>
        <v>130.5830159730159</v>
      </c>
      <c r="C176" s="682">
        <f>'[2]4.уг-маз'!AZ18</f>
        <v>103.02640044548102</v>
      </c>
      <c r="D176" s="682">
        <f>'[2]4.уг-маз'!BN18</f>
        <v>105.82852955478366</v>
      </c>
      <c r="E176" s="682">
        <f>'[2]4.уг-маз'!CB18</f>
        <v>131.09600151235102</v>
      </c>
      <c r="F176" s="682">
        <f>'[2]4.уг-маз'!CP18</f>
        <v>110.59122989564978</v>
      </c>
      <c r="G176" s="682">
        <f>'[2]4.уг-маз'!DD18</f>
        <v>106.64752246267371</v>
      </c>
      <c r="H176" s="682">
        <f>'[2]4.уг-маз'!DR18</f>
        <v>104.46545034838184</v>
      </c>
      <c r="I176" s="683">
        <f>'[2]4.уг-маз'!EF18</f>
        <v>100.19288522668894</v>
      </c>
      <c r="J176" s="683">
        <f>'[2]4.уг-маз'!ET18</f>
        <v>100.86803029815847</v>
      </c>
      <c r="K176" s="683">
        <f>'[2]4.уг-маз'!FH18</f>
        <v>104.20270476714657</v>
      </c>
      <c r="L176" s="684">
        <f>'[2]4.уг-маз'!FV18</f>
        <v>104.31611343966847</v>
      </c>
      <c r="AC176" s="170"/>
      <c r="AD176" s="170"/>
      <c r="AE176" s="170"/>
      <c r="AF176" s="170"/>
      <c r="AG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</row>
    <row r="177" spans="1:45" ht="16.5" hidden="1" x14ac:dyDescent="0.15">
      <c r="A177" s="680" t="s">
        <v>52</v>
      </c>
      <c r="B177" s="307">
        <f>'[2]df04-07'!K19*100</f>
        <v>114.47926813900263</v>
      </c>
      <c r="C177" s="307">
        <f>'[2]df08-12'!C19*100</f>
        <v>118.0093686772758</v>
      </c>
      <c r="D177" s="307">
        <f>'[2]df08-12'!AQ19*100</f>
        <v>94.709660617953205</v>
      </c>
      <c r="E177" s="307"/>
      <c r="F177" s="307"/>
      <c r="G177" s="307"/>
      <c r="H177" s="307"/>
      <c r="I177" s="355"/>
      <c r="J177" s="355"/>
      <c r="K177" s="355"/>
      <c r="L177" s="356"/>
      <c r="AC177" s="170"/>
      <c r="AD177" s="170"/>
      <c r="AE177" s="170"/>
      <c r="AF177" s="170"/>
      <c r="AG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</row>
    <row r="178" spans="1:45" ht="17.25" hidden="1" x14ac:dyDescent="0.15">
      <c r="A178" s="678" t="s">
        <v>53</v>
      </c>
      <c r="B178" s="337">
        <f>'[2]df04-07'!K22*100</f>
        <v>112.77045159725709</v>
      </c>
      <c r="C178" s="337">
        <f>'[2]df08-12'!C22*100</f>
        <v>87.64501411392817</v>
      </c>
      <c r="D178" s="337">
        <f>'[2]df08-12'!AQ22*100</f>
        <v>126.65662924347004</v>
      </c>
      <c r="E178" s="337">
        <f>'[2]df08-12'!BE22*100</f>
        <v>122.25402909984784</v>
      </c>
      <c r="F178" s="337">
        <f>'[2]df08-12'!BS22*100</f>
        <v>101.20507360552709</v>
      </c>
      <c r="G178" s="337">
        <f>'[2]df08-12'!CG22*100</f>
        <v>101.81352089850621</v>
      </c>
      <c r="H178" s="337">
        <f>'[2]1.df13-18-б'!AU25*100</f>
        <v>98.875380175547093</v>
      </c>
      <c r="I178" s="338">
        <f>'[2]1.df13-18-б'!BK25*100</f>
        <v>119.84724340387022</v>
      </c>
      <c r="J178" s="338">
        <f>'[2]1.df13-18-б'!CA25*100</f>
        <v>107.24769244936894</v>
      </c>
      <c r="K178" s="338">
        <f>'[2]1.df13-18-б'!CP25*100</f>
        <v>106.45733771979329</v>
      </c>
      <c r="L178" s="339">
        <f>'[2]1.df13-18-б'!DF25*100</f>
        <v>104.63585446856956</v>
      </c>
      <c r="AC178" s="170"/>
      <c r="AD178" s="170"/>
      <c r="AE178" s="170"/>
      <c r="AF178" s="170"/>
      <c r="AG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</row>
    <row r="179" spans="1:45" ht="20.45" hidden="1" customHeight="1" x14ac:dyDescent="0.15">
      <c r="A179" s="680" t="s">
        <v>54</v>
      </c>
      <c r="B179" s="307">
        <f>'[2]df04-07'!K23*100</f>
        <v>109.35624030727405</v>
      </c>
      <c r="C179" s="307">
        <f>'[2]df08-12'!C23*100</f>
        <v>81.102256032874322</v>
      </c>
      <c r="D179" s="307">
        <f>'[2]df08-12'!AQ23*100</f>
        <v>145.09301315440362</v>
      </c>
      <c r="E179" s="307">
        <f>'[2]df08-12'!BE23*100</f>
        <v>129.98487693423803</v>
      </c>
      <c r="F179" s="307">
        <f>'[2]df08-12'!BS23*100</f>
        <v>96.96589826259131</v>
      </c>
      <c r="G179" s="307">
        <f>'[2]df08-12'!CG23*100</f>
        <v>97.30799338210366</v>
      </c>
      <c r="H179" s="307">
        <f>'[2]1.df13-18-б'!AU26*100</f>
        <v>98.48707628172302</v>
      </c>
      <c r="I179" s="355">
        <f>'[2]1.df13-18-б'!BK26*100</f>
        <v>122.10333777580344</v>
      </c>
      <c r="J179" s="355">
        <f>'[2]1.df13-18-б'!CA26*100</f>
        <v>105.59792948887512</v>
      </c>
      <c r="K179" s="355">
        <f>'[2]1.df13-18-б'!CP26*100</f>
        <v>106.90750840529427</v>
      </c>
      <c r="L179" s="356">
        <f>'[2]1.df13-18-б'!DF26*100</f>
        <v>104.68752261161553</v>
      </c>
      <c r="AC179" s="170"/>
      <c r="AD179" s="170"/>
      <c r="AE179" s="170"/>
      <c r="AF179" s="170"/>
      <c r="AG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</row>
    <row r="180" spans="1:45" ht="22.15" hidden="1" customHeight="1" x14ac:dyDescent="0.15">
      <c r="A180" s="680" t="s">
        <v>55</v>
      </c>
      <c r="B180" s="307">
        <f>'[2]df04-07'!K24*100</f>
        <v>117.945237798926</v>
      </c>
      <c r="C180" s="307">
        <f>'[2]df08-12'!C24*100</f>
        <v>101.98135076868786</v>
      </c>
      <c r="D180" s="307">
        <f>'[2]df08-12'!AQ24*100</f>
        <v>101.72770570375607</v>
      </c>
      <c r="E180" s="307">
        <f>'[2]df08-12'!BE24*100</f>
        <v>106.14551080149481</v>
      </c>
      <c r="F180" s="307">
        <f>'[2]df08-12'!BS24*100</f>
        <v>109.98976120206945</v>
      </c>
      <c r="G180" s="307">
        <f>'[2]df08-12'!CG24*100</f>
        <v>109.34145558426455</v>
      </c>
      <c r="H180" s="307">
        <f>'[2]1.df13-18-б'!AU27*100</f>
        <v>100.16214866675976</v>
      </c>
      <c r="I180" s="355">
        <f>'[2]1.df13-18-б'!BK27*100</f>
        <v>114.07157217874853</v>
      </c>
      <c r="J180" s="355">
        <f>'[2]1.df13-18-б'!CA27*100</f>
        <v>108.52741091655911</v>
      </c>
      <c r="K180" s="355">
        <f>'[2]1.df13-18-б'!CP27*100</f>
        <v>105.41569147562286</v>
      </c>
      <c r="L180" s="356">
        <f>'[2]1.df13-18-б'!DF27*100</f>
        <v>104.52703278613473</v>
      </c>
      <c r="AC180" s="170"/>
      <c r="AD180" s="170"/>
      <c r="AE180" s="170"/>
      <c r="AF180" s="170"/>
      <c r="AG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</row>
    <row r="181" spans="1:45" ht="16.5" hidden="1" x14ac:dyDescent="0.15">
      <c r="A181" s="674" t="s">
        <v>56</v>
      </c>
      <c r="B181" s="675">
        <f>'[2]df04-07'!K25*100</f>
        <v>121.54412409666631</v>
      </c>
      <c r="C181" s="675">
        <f>'[2]df08-12'!C25*100</f>
        <v>97.647081358109261</v>
      </c>
      <c r="D181" s="675">
        <f>'[2]df08-12'!AQ25*100</f>
        <v>112.26119401435055</v>
      </c>
      <c r="E181" s="675">
        <f>'[2]df08-12'!BE25*100</f>
        <v>115.27254889603084</v>
      </c>
      <c r="F181" s="675">
        <f>'[2]df08-12'!BS25*100</f>
        <v>103.56859217357078</v>
      </c>
      <c r="G181" s="675">
        <f>'[2]df08-12'!CG25*100</f>
        <v>101.89251211000095</v>
      </c>
      <c r="H181" s="675">
        <f>'[2]1.df13-18-б'!AU28*100</f>
        <v>106.0830557687535</v>
      </c>
      <c r="I181" s="676">
        <f>'[2]1.df13-18-б'!BK28*100</f>
        <v>114.13343276430609</v>
      </c>
      <c r="J181" s="676">
        <f>'[2]1.df13-18-б'!CA28*100</f>
        <v>103.88165900766413</v>
      </c>
      <c r="K181" s="676">
        <f>'[2]1.df13-18-б'!CP28*100</f>
        <v>104.5066162530093</v>
      </c>
      <c r="L181" s="677">
        <f>'[2]1.df13-18-б'!DF28*100</f>
        <v>103.90137266384684</v>
      </c>
      <c r="AC181" s="170"/>
      <c r="AD181" s="170"/>
      <c r="AE181" s="170"/>
      <c r="AF181" s="170"/>
      <c r="AG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</row>
    <row r="182" spans="1:45" ht="22.15" hidden="1" customHeight="1" x14ac:dyDescent="0.15">
      <c r="A182" s="680" t="s">
        <v>57</v>
      </c>
      <c r="B182" s="307">
        <f>'[2]df04-07'!K16*100</f>
        <v>131.46944595352798</v>
      </c>
      <c r="C182" s="307">
        <f>'[2]df08-12'!C16*100</f>
        <v>83.53743687745775</v>
      </c>
      <c r="D182" s="307">
        <f>'[2]df08-12'!AQ16*100</f>
        <v>114.79977725721247</v>
      </c>
      <c r="E182" s="307">
        <f>'[2]df08-12'!BE16*100</f>
        <v>128.83135638996805</v>
      </c>
      <c r="F182" s="307">
        <f>'[2]df08-12'!BS16*100</f>
        <v>109.28155462309648</v>
      </c>
      <c r="G182" s="307">
        <f>'[2]df08-12'!CG16*100</f>
        <v>104.4815789851304</v>
      </c>
      <c r="H182" s="307">
        <f>'[2]1.df13-18-б'!AU18*100</f>
        <v>109.89250414095255</v>
      </c>
      <c r="I182" s="355">
        <f>'[2]1.df13-18-б'!BK18*100</f>
        <v>104.33542828240259</v>
      </c>
      <c r="J182" s="355">
        <f>'[2]1.df13-18-б'!CA18*100</f>
        <v>91.985274984553669</v>
      </c>
      <c r="K182" s="355">
        <f>'[2]1.df13-18-б'!CP18*100</f>
        <v>100.739749382341</v>
      </c>
      <c r="L182" s="356">
        <f>'[2]1.df13-18-б'!DF18*100</f>
        <v>101.50168073617485</v>
      </c>
      <c r="AC182" s="170"/>
      <c r="AD182" s="170"/>
      <c r="AE182" s="170"/>
      <c r="AF182" s="170"/>
      <c r="AG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0"/>
    </row>
    <row r="183" spans="1:45" ht="33" hidden="1" customHeight="1" x14ac:dyDescent="0.15">
      <c r="A183" s="685" t="s">
        <v>144</v>
      </c>
      <c r="B183" s="307">
        <f>'[2]df04-07'!K26*100</f>
        <v>121.8783123037324</v>
      </c>
      <c r="C183" s="307">
        <f>'[2]df08-12'!C26*100</f>
        <v>89.277843365708804</v>
      </c>
      <c r="D183" s="307">
        <f>'[2]df08-12'!AQ26*100</f>
        <v>123.34675549516427</v>
      </c>
      <c r="E183" s="307">
        <f>'[2]df08-12'!BE26*100</f>
        <v>113.06398341493711</v>
      </c>
      <c r="F183" s="307">
        <f>'[2]df08-12'!BS26*100</f>
        <v>96.357842731135321</v>
      </c>
      <c r="G183" s="307">
        <f>'[2]df08-12'!CG26*100</f>
        <v>95.423082502487205</v>
      </c>
      <c r="H183" s="307">
        <f>'[2]1.df13-18-б'!AU29*100</f>
        <v>105.06625916391094</v>
      </c>
      <c r="I183" s="355">
        <f>'[2]1.df13-18-б'!BK29*100</f>
        <v>127.6167287168614</v>
      </c>
      <c r="J183" s="355">
        <f>'[2]1.df13-18-б'!CA29*100</f>
        <v>108.50916424319776</v>
      </c>
      <c r="K183" s="355">
        <f>'[2]1.df13-18-б'!CP29*100</f>
        <v>107.54949036169693</v>
      </c>
      <c r="L183" s="356">
        <f>'[2]1.df13-18-б'!DF29*100</f>
        <v>104.94276634150428</v>
      </c>
      <c r="AC183" s="170"/>
      <c r="AD183" s="170"/>
      <c r="AE183" s="170"/>
      <c r="AF183" s="170"/>
      <c r="AG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</row>
    <row r="184" spans="1:45" ht="33" hidden="1" x14ac:dyDescent="0.15">
      <c r="A184" s="673" t="s">
        <v>59</v>
      </c>
      <c r="B184" s="307">
        <f>'[2]df04-07'!K28*100</f>
        <v>132.75904769525582</v>
      </c>
      <c r="C184" s="307">
        <f>'[2]df08-12'!C28*100</f>
        <v>81.517112606835511</v>
      </c>
      <c r="D184" s="307">
        <f>'[2]df08-12'!AQ28*100</f>
        <v>118.52033515793474</v>
      </c>
      <c r="E184" s="307">
        <f>'[2]df08-12'!BE28*100</f>
        <v>115.17334034868925</v>
      </c>
      <c r="F184" s="307">
        <f>'[2]df08-12'!BS28*100</f>
        <v>98.24781984791035</v>
      </c>
      <c r="G184" s="307">
        <f>'[2]df08-12'!CG28*100</f>
        <v>94.844752458794815</v>
      </c>
      <c r="H184" s="307">
        <f>'[2]1.df13-18-б'!AU31*100</f>
        <v>104.43472777658636</v>
      </c>
      <c r="I184" s="355">
        <f>'[2]1.df13-18-б'!BK31*100</f>
        <v>119.95745061929813</v>
      </c>
      <c r="J184" s="355">
        <f>'[2]1.df13-18-б'!CA31*100</f>
        <v>109.58855501804973</v>
      </c>
      <c r="K184" s="355">
        <f>'[2]1.df13-18-б'!CP31*100</f>
        <v>108.01630224927283</v>
      </c>
      <c r="L184" s="356">
        <f>'[2]1.df13-18-б'!DF31*100</f>
        <v>104.36861023291222</v>
      </c>
      <c r="AC184" s="170"/>
      <c r="AD184" s="170"/>
      <c r="AE184" s="170"/>
      <c r="AF184" s="170"/>
      <c r="AG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</row>
    <row r="185" spans="1:45" ht="23.45" hidden="1" customHeight="1" x14ac:dyDescent="0.15">
      <c r="A185" s="686" t="s">
        <v>60</v>
      </c>
      <c r="B185" s="379">
        <f>'[2]df04-07'!K33*100</f>
        <v>101.17959678570109</v>
      </c>
      <c r="C185" s="379">
        <f>'[2]df08-12'!C33*100</f>
        <v>106.2702685026121</v>
      </c>
      <c r="D185" s="379">
        <f>'[2]df08-12'!AQ33*100</f>
        <v>136.2058930632229</v>
      </c>
      <c r="E185" s="379">
        <f>'[2]df08-12'!BE33*100</f>
        <v>112.86176468188502</v>
      </c>
      <c r="F185" s="379">
        <f>'[2]df08-12'!BS33*100</f>
        <v>92.660159003216577</v>
      </c>
      <c r="G185" s="379">
        <f>'[2]df08-12'!CG33*100</f>
        <v>95.384112348599785</v>
      </c>
      <c r="H185" s="379">
        <f>'[2]1.df13-18-б'!AU36*100</f>
        <v>108.99966620657749</v>
      </c>
      <c r="I185" s="357">
        <f>'[2]1.df13-18-б'!BK36*100</f>
        <v>154.50272681971063</v>
      </c>
      <c r="J185" s="357">
        <f>'[2]1.df13-18-б'!CA36*100</f>
        <v>106.22296290795288</v>
      </c>
      <c r="K185" s="357">
        <f>'[2]1.df13-18-б'!CP36*100</f>
        <v>104.81161949106419</v>
      </c>
      <c r="L185" s="380">
        <f>'[2]1.df13-18-б'!DF36*100</f>
        <v>105.53093723977658</v>
      </c>
      <c r="AC185" s="170"/>
      <c r="AD185" s="170"/>
      <c r="AE185" s="170"/>
      <c r="AF185" s="170"/>
      <c r="AG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0"/>
    </row>
    <row r="186" spans="1:45" ht="25.15" hidden="1" customHeight="1" x14ac:dyDescent="0.15">
      <c r="A186" s="673" t="s">
        <v>61</v>
      </c>
      <c r="B186" s="307">
        <f>'[2]df04-07'!K34*100</f>
        <v>118.34656053269343</v>
      </c>
      <c r="C186" s="307">
        <f>'[2]df08-12'!C34*100</f>
        <v>102.8647604303397</v>
      </c>
      <c r="D186" s="307">
        <f>'[2]df08-12'!AQ34*100</f>
        <v>110.65518232617053</v>
      </c>
      <c r="E186" s="307">
        <f>'[2]df08-12'!BE34*100</f>
        <v>108.81715612500456</v>
      </c>
      <c r="F186" s="307">
        <f>'[2]df08-12'!BS34*100</f>
        <v>101.31768596490107</v>
      </c>
      <c r="G186" s="307">
        <f>'[2]df08-12'!CG34*100</f>
        <v>100.33585359481376</v>
      </c>
      <c r="H186" s="307">
        <f>'[2]1.df13-18-б'!AU37*100</f>
        <v>101.9038551278103</v>
      </c>
      <c r="I186" s="355">
        <f>'[2]1.df13-18-б'!BK37*100</f>
        <v>112.7308814334188</v>
      </c>
      <c r="J186" s="355">
        <f>'[2]1.df13-18-б'!CA37*100</f>
        <v>103.31193336337338</v>
      </c>
      <c r="K186" s="355">
        <f>'[2]1.df13-18-б'!CP37*100</f>
        <v>106.38773972109202</v>
      </c>
      <c r="L186" s="356">
        <f>'[2]1.df13-18-б'!DF37*100</f>
        <v>105.76791134771601</v>
      </c>
      <c r="AC186" s="170"/>
      <c r="AD186" s="170"/>
      <c r="AE186" s="170"/>
      <c r="AF186" s="170"/>
      <c r="AG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0"/>
    </row>
    <row r="187" spans="1:45" ht="33" hidden="1" x14ac:dyDescent="0.15">
      <c r="A187" s="687" t="s">
        <v>145</v>
      </c>
      <c r="B187" s="307">
        <f>'[2]df04-07'!K35*100</f>
        <v>124.07662223732869</v>
      </c>
      <c r="C187" s="307">
        <f>'[2]df08-12'!C35*100</f>
        <v>92.687847272805243</v>
      </c>
      <c r="D187" s="307">
        <f>'[2]df08-12'!AQ35*100</f>
        <v>113.57613261397152</v>
      </c>
      <c r="E187" s="307">
        <f>'[2]df08-12'!BE35*100</f>
        <v>119.18313453605724</v>
      </c>
      <c r="F187" s="307">
        <f>'[2]df08-12'!BS35*100</f>
        <v>104.1575668174759</v>
      </c>
      <c r="G187" s="307">
        <f>'[2]df08-12'!CG35*100</f>
        <v>101.33312539631399</v>
      </c>
      <c r="H187" s="307">
        <f>'[2]1.df13-18-б'!AU38*100</f>
        <v>105.69071056350813</v>
      </c>
      <c r="I187" s="355">
        <f>'[2]1.df13-18-б'!BK38*100</f>
        <v>117.33623846175027</v>
      </c>
      <c r="J187" s="355">
        <f>'[2]1.df13-18-б'!CA38*100</f>
        <v>105.03988622368723</v>
      </c>
      <c r="K187" s="355">
        <f>'[2]1.df13-18-б'!CP38*100</f>
        <v>102.12647139118414</v>
      </c>
      <c r="L187" s="356">
        <f>'[2]1.df13-18-б'!DF38*100</f>
        <v>102.81714973199006</v>
      </c>
      <c r="AC187" s="170"/>
      <c r="AD187" s="170"/>
      <c r="AE187" s="170"/>
      <c r="AF187" s="170"/>
      <c r="AG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</row>
    <row r="188" spans="1:45" ht="66" hidden="1" x14ac:dyDescent="0.15">
      <c r="A188" s="687" t="s">
        <v>146</v>
      </c>
      <c r="B188" s="307">
        <f>'[2]df04-07'!K39*100</f>
        <v>114.73298006807566</v>
      </c>
      <c r="C188" s="307">
        <f>'[2]df08-12'!C39*100</f>
        <v>105.1867865466735</v>
      </c>
      <c r="D188" s="307">
        <f>'[2]df08-12'!AQ39*100</f>
        <v>106.3042761272541</v>
      </c>
      <c r="E188" s="307">
        <f>'[2]df08-12'!BE39*100</f>
        <v>109.0239890085446</v>
      </c>
      <c r="F188" s="307">
        <f>'[2]df08-12'!BS39*100</f>
        <v>104.05079131772452</v>
      </c>
      <c r="G188" s="307">
        <f>'[2]df08-12'!CG39*100</f>
        <v>101.67391576580836</v>
      </c>
      <c r="H188" s="307">
        <f>'[2]1.df13-18-б'!AU42*100</f>
        <v>103.62613530947822</v>
      </c>
      <c r="I188" s="355">
        <f>'[2]1.df13-18-б'!BK42*100</f>
        <v>113.8417156228906</v>
      </c>
      <c r="J188" s="355">
        <f>'[2]1.df13-18-б'!CA42*100</f>
        <v>109.32016874813868</v>
      </c>
      <c r="K188" s="355">
        <f>'[2]1.df13-18-б'!CP42*100</f>
        <v>106.45917077854148</v>
      </c>
      <c r="L188" s="356">
        <f>'[2]1.df13-18-б'!DF42*100</f>
        <v>105.73846716445941</v>
      </c>
      <c r="AC188" s="170"/>
      <c r="AD188" s="170"/>
      <c r="AE188" s="170"/>
      <c r="AF188" s="170"/>
      <c r="AG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</row>
    <row r="189" spans="1:45" ht="33" hidden="1" x14ac:dyDescent="0.15">
      <c r="A189" s="673" t="s">
        <v>64</v>
      </c>
      <c r="B189" s="307"/>
      <c r="C189" s="307"/>
      <c r="D189" s="307"/>
      <c r="E189" s="307"/>
      <c r="F189" s="307"/>
      <c r="G189" s="307"/>
      <c r="H189" s="307"/>
      <c r="I189" s="355"/>
      <c r="J189" s="355"/>
      <c r="K189" s="355"/>
      <c r="L189" s="356"/>
      <c r="AC189" s="170"/>
      <c r="AD189" s="170"/>
      <c r="AE189" s="170"/>
      <c r="AF189" s="170"/>
      <c r="AG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</row>
    <row r="190" spans="1:45" ht="16.5" hidden="1" x14ac:dyDescent="0.15">
      <c r="A190" s="680" t="s">
        <v>65</v>
      </c>
      <c r="B190" s="307"/>
      <c r="C190" s="307"/>
      <c r="D190" s="307"/>
      <c r="E190" s="307"/>
      <c r="F190" s="307"/>
      <c r="G190" s="307"/>
      <c r="H190" s="307"/>
      <c r="I190" s="355"/>
      <c r="J190" s="355"/>
      <c r="K190" s="355"/>
      <c r="L190" s="356"/>
      <c r="AC190" s="170"/>
      <c r="AD190" s="170"/>
      <c r="AE190" s="170"/>
      <c r="AF190" s="170"/>
      <c r="AG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</row>
    <row r="191" spans="1:45" ht="33" hidden="1" x14ac:dyDescent="0.15">
      <c r="A191" s="685" t="s">
        <v>147</v>
      </c>
      <c r="B191" s="307">
        <f>'[2]df04-07'!K46*100</f>
        <v>117.13491634007151</v>
      </c>
      <c r="C191" s="307">
        <f>'[2]df08-12'!C46*100</f>
        <v>95.848750944653801</v>
      </c>
      <c r="D191" s="307">
        <f>'[2]df08-12'!AQ46*100</f>
        <v>101.84995884669317</v>
      </c>
      <c r="E191" s="307">
        <f>'[2]df08-12'!BE46*100</f>
        <v>111.30090829646477</v>
      </c>
      <c r="F191" s="307">
        <f>'[2]df08-12'!BS46*100</f>
        <v>104.05491863237373</v>
      </c>
      <c r="G191" s="307">
        <f>'[2]df08-12'!CG46*100</f>
        <v>103.57116279906585</v>
      </c>
      <c r="H191" s="307">
        <f>'[2]1.df13-18-б'!AU49*100</f>
        <v>102.6905604709054</v>
      </c>
      <c r="I191" s="355">
        <f>'[2]1.df13-18-б'!BK49*100</f>
        <v>109.34828622231882</v>
      </c>
      <c r="J191" s="355">
        <f>'[2]1.df13-18-б'!CA49*100</f>
        <v>104.39064848094246</v>
      </c>
      <c r="K191" s="355">
        <f>'[2]1.df13-18-б'!CP49*100</f>
        <v>104.15743726982831</v>
      </c>
      <c r="L191" s="356">
        <f>'[2]1.df13-18-б'!DF49*100</f>
        <v>103.5480657693922</v>
      </c>
      <c r="AC191" s="170"/>
      <c r="AD191" s="170"/>
      <c r="AE191" s="170"/>
      <c r="AF191" s="170"/>
      <c r="AG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</row>
    <row r="192" spans="1:45" ht="33" hidden="1" x14ac:dyDescent="0.15">
      <c r="A192" s="680" t="s">
        <v>67</v>
      </c>
      <c r="B192" s="307">
        <f>'[2]df04-07'!K47*100-0.1</f>
        <v>107.66164048954553</v>
      </c>
      <c r="C192" s="307">
        <f>'[2]df08-12'!C47*100</f>
        <v>99.203607491476674</v>
      </c>
      <c r="D192" s="307">
        <f>'[2]df08-12'!AQ47*100</f>
        <v>113.7930350958668</v>
      </c>
      <c r="E192" s="307">
        <f>'[2]df08-12'!BE47*100</f>
        <v>115.03546941953377</v>
      </c>
      <c r="F192" s="307">
        <f>'[2]df08-12'!BS47*100</f>
        <v>97.985093523149729</v>
      </c>
      <c r="G192" s="307">
        <f>'[2]df08-12'!CG47*100</f>
        <v>101.35467987284048</v>
      </c>
      <c r="H192" s="307">
        <f>'[2]1.df13-18-б'!AU50*100</f>
        <v>100.83080204669574</v>
      </c>
      <c r="I192" s="355">
        <f>'[2]1.df13-18-б'!BK50*100</f>
        <v>122.80340168139465</v>
      </c>
      <c r="J192" s="355">
        <f>'[2]1.df13-18-б'!CA50*100</f>
        <v>112.22756908195201</v>
      </c>
      <c r="K192" s="355">
        <f>'[2]1.df13-18-б'!CP50*100</f>
        <v>103.97971454455916</v>
      </c>
      <c r="L192" s="356">
        <f>'[2]1.df13-18-б'!DF50*100</f>
        <v>104.08624332641378</v>
      </c>
      <c r="AC192" s="170"/>
      <c r="AD192" s="170"/>
      <c r="AE192" s="170"/>
      <c r="AF192" s="170"/>
      <c r="AG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</row>
    <row r="193" spans="1:45" ht="33" hidden="1" customHeight="1" x14ac:dyDescent="0.15">
      <c r="A193" s="687" t="s">
        <v>148</v>
      </c>
      <c r="B193" s="307">
        <f>'[2]df04-07'!K49*100</f>
        <v>122.20282828446025</v>
      </c>
      <c r="C193" s="307">
        <f>'[2]1.df13-18-б'!JM52*100</f>
        <v>113.44618990200992</v>
      </c>
      <c r="D193" s="307">
        <f>'[2]1.df13-18-б'!JN52*100</f>
        <v>108.4392455184733</v>
      </c>
      <c r="E193" s="307">
        <f>'[2]df08-12'!BE49*100</f>
        <v>111.6406534547862</v>
      </c>
      <c r="F193" s="307">
        <f>'[2]df08-12'!BS49*100</f>
        <v>108.81693865349922</v>
      </c>
      <c r="G193" s="307">
        <f>'[2]df08-12'!CG49*100</f>
        <v>103.21170036951655</v>
      </c>
      <c r="H193" s="307">
        <f>'[2]1.df13-18-б'!AU52*100</f>
        <v>101.10987068990904</v>
      </c>
      <c r="I193" s="355">
        <f>'[2]1.df13-18-б'!BK52*100</f>
        <v>104.75426480882855</v>
      </c>
      <c r="J193" s="355">
        <f>'[2]1.df13-18-б'!CA52*100</f>
        <v>104.3709844375188</v>
      </c>
      <c r="K193" s="355">
        <f>'[2]1.df13-18-б'!CP52*100</f>
        <v>105.05852677952529</v>
      </c>
      <c r="L193" s="356">
        <f>'[2]1.df13-18-б'!DF52*100</f>
        <v>105.33128081474797</v>
      </c>
      <c r="AC193" s="170"/>
      <c r="AD193" s="170"/>
      <c r="AE193" s="170"/>
      <c r="AF193" s="170"/>
      <c r="AG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</row>
    <row r="194" spans="1:45" ht="28.15" hidden="1" customHeight="1" x14ac:dyDescent="0.15">
      <c r="A194" s="687" t="s">
        <v>149</v>
      </c>
      <c r="B194" s="307">
        <f>'[2]df04-07'!K50*100</f>
        <v>110.67528890624607</v>
      </c>
      <c r="C194" s="307">
        <f>'[2]df08-12'!C50*100</f>
        <v>107.9645228811349</v>
      </c>
      <c r="D194" s="307">
        <f>'[2]df08-12'!AQ50*100</f>
        <v>106.04828085474185</v>
      </c>
      <c r="E194" s="307">
        <f>'[2]df08-12'!BE50*100</f>
        <v>118.34971843511217</v>
      </c>
      <c r="F194" s="307">
        <f>'[2]df08-12'!BS50*100</f>
        <v>102.34602347313999</v>
      </c>
      <c r="G194" s="307">
        <f>'[2]df08-12'!CG50*100</f>
        <v>104.17610561721243</v>
      </c>
      <c r="H194" s="307">
        <f>'[2]1.df13-18-б'!AU53*100</f>
        <v>103.34647151263441</v>
      </c>
      <c r="I194" s="355">
        <f>'[2]1.df13-18-б'!BK53*100</f>
        <v>114.51664217623177</v>
      </c>
      <c r="J194" s="355">
        <f>'[2]1.df13-18-б'!CA53*100</f>
        <v>110.31330973424156</v>
      </c>
      <c r="K194" s="355">
        <f>'[2]1.df13-18-б'!CP53*100</f>
        <v>104.50940367175924</v>
      </c>
      <c r="L194" s="356">
        <f>'[2]1.df13-18-б'!DF53*100</f>
        <v>104.19455180529857</v>
      </c>
      <c r="AC194" s="170"/>
      <c r="AD194" s="170"/>
      <c r="AE194" s="170"/>
      <c r="AF194" s="170"/>
      <c r="AG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</row>
    <row r="195" spans="1:45" ht="33.6" hidden="1" customHeight="1" x14ac:dyDescent="0.15">
      <c r="A195" s="687" t="s">
        <v>150</v>
      </c>
      <c r="B195" s="307">
        <f>'[2]df04-07'!K53*100</f>
        <v>122.06948660871943</v>
      </c>
      <c r="C195" s="307">
        <f>'[2]df08-12'!C53*100</f>
        <v>107.24754561887322</v>
      </c>
      <c r="D195" s="307">
        <f>'[2]df08-12'!AQ53*100</f>
        <v>107.08980110525725</v>
      </c>
      <c r="E195" s="307">
        <f>'[2]df08-12'!BE53*100</f>
        <v>111.72029301558976</v>
      </c>
      <c r="F195" s="307">
        <f>'[2]df08-12'!BS53*100</f>
        <v>102.61128680987557</v>
      </c>
      <c r="G195" s="307">
        <f>'[2]df08-12'!CG53*100</f>
        <v>105.77045384729229</v>
      </c>
      <c r="H195" s="307">
        <f>'[2]1.df13-18-б'!AU56*100</f>
        <v>108.42832026352124</v>
      </c>
      <c r="I195" s="355">
        <f>'[2]1.df13-18-б'!BK56*100</f>
        <v>118.57214265562665</v>
      </c>
      <c r="J195" s="355">
        <f>'[2]1.df13-18-б'!CA56*100</f>
        <v>106.99189224125021</v>
      </c>
      <c r="K195" s="355">
        <f>'[2]1.df13-18-б'!CP56*100</f>
        <v>105.6291311064555</v>
      </c>
      <c r="L195" s="356">
        <f>'[2]1.df13-18-б'!DF56*100</f>
        <v>104.26015893762262</v>
      </c>
      <c r="AC195" s="170"/>
      <c r="AD195" s="170"/>
      <c r="AE195" s="170"/>
      <c r="AF195" s="170"/>
      <c r="AG195" s="170"/>
      <c r="AJ195" s="170"/>
      <c r="AK195" s="170"/>
      <c r="AL195" s="170"/>
      <c r="AM195" s="170"/>
      <c r="AN195" s="170"/>
      <c r="AO195" s="170"/>
      <c r="AP195" s="170"/>
      <c r="AQ195" s="170"/>
      <c r="AR195" s="170"/>
      <c r="AS195" s="170"/>
    </row>
    <row r="196" spans="1:45" ht="16.5" hidden="1" x14ac:dyDescent="0.15">
      <c r="A196" s="688" t="s">
        <v>71</v>
      </c>
      <c r="B196" s="388"/>
      <c r="C196" s="388"/>
      <c r="D196" s="388"/>
      <c r="E196" s="388"/>
      <c r="F196" s="388"/>
      <c r="G196" s="388"/>
      <c r="H196" s="388"/>
      <c r="I196" s="388"/>
      <c r="J196" s="388"/>
      <c r="K196" s="388"/>
      <c r="L196" s="388"/>
      <c r="AC196" s="170"/>
      <c r="AD196" s="170"/>
      <c r="AE196" s="170"/>
      <c r="AF196" s="170"/>
      <c r="AG196" s="170"/>
      <c r="AJ196" s="170"/>
      <c r="AK196" s="170"/>
      <c r="AL196" s="170"/>
      <c r="AM196" s="170"/>
      <c r="AN196" s="170"/>
      <c r="AO196" s="170"/>
      <c r="AP196" s="170"/>
      <c r="AQ196" s="170"/>
      <c r="AR196" s="170"/>
      <c r="AS196" s="170"/>
    </row>
    <row r="197" spans="1:45" ht="23.45" hidden="1" customHeight="1" thickBot="1" x14ac:dyDescent="0.2">
      <c r="A197" s="689" t="s">
        <v>72</v>
      </c>
      <c r="B197" s="690">
        <v>122.02709376687066</v>
      </c>
      <c r="C197" s="690">
        <v>94.935129032819134</v>
      </c>
      <c r="D197" s="690">
        <f>'[2]df08-12'!AQ63*100</f>
        <v>112.23605505514274</v>
      </c>
      <c r="E197" s="690">
        <f>'[2]df08-12'!BE63*100</f>
        <v>117.75429280413501</v>
      </c>
      <c r="F197" s="690">
        <f>'[2]df08-12'!BS63*100</f>
        <v>106.81991916756451</v>
      </c>
      <c r="G197" s="690">
        <f>'[2]df08-12'!CG63*100</f>
        <v>103.28567654130619</v>
      </c>
      <c r="H197" s="690">
        <f>'[2]1.df13-18-б'!AU66*100</f>
        <v>106.05956571348986</v>
      </c>
      <c r="I197" s="691">
        <f>'[2]1.df13-18-б'!BK66*100</f>
        <v>112.4561135190244</v>
      </c>
      <c r="J197" s="691">
        <f>'[2]1.df13-18-б'!CA66*100</f>
        <v>103.20867452196705</v>
      </c>
      <c r="K197" s="691">
        <f>'[2]1.df13-18-б'!CP66*100</f>
        <v>104.49824194742661</v>
      </c>
      <c r="L197" s="692">
        <f>'[2]1.df13-18-б'!DF66*100</f>
        <v>103.61073928105252</v>
      </c>
      <c r="AC197" s="170"/>
      <c r="AD197" s="170"/>
      <c r="AE197" s="170"/>
      <c r="AF197" s="170"/>
      <c r="AG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</row>
    <row r="198" spans="1:45" ht="33.75" hidden="1" thickTop="1" x14ac:dyDescent="0.15">
      <c r="A198" s="679" t="s">
        <v>73</v>
      </c>
      <c r="B198" s="361">
        <v>121.52301170511161</v>
      </c>
      <c r="C198" s="342">
        <v>97.547970986321332</v>
      </c>
      <c r="D198" s="342">
        <v>112.39841671742801</v>
      </c>
      <c r="E198" s="342">
        <v>115.51292308445693</v>
      </c>
      <c r="F198" s="342">
        <v>104.28591964326807</v>
      </c>
      <c r="G198" s="421">
        <f>'[2]6.ИЦПМЭР'!CA65*100</f>
        <v>103.27707881698301</v>
      </c>
      <c r="H198" s="421">
        <f>'[2]6.ИЦПМЭР'!CN65*100</f>
        <v>105.18969630348116</v>
      </c>
      <c r="I198" s="419">
        <f>'[2]6.ИЦПМЭР'!DA65*100</f>
        <v>112.86309452522218</v>
      </c>
      <c r="J198" s="419">
        <f>'[2]6.ИЦПМЭР'!DN65*100</f>
        <v>104.46377086879841</v>
      </c>
      <c r="K198" s="419">
        <f>'[2]6.ИЦПМЭР'!EA65*100</f>
        <v>104.78378522721678</v>
      </c>
      <c r="L198" s="693">
        <f>'[2]6.ИЦПМЭР'!EN65*100</f>
        <v>104.13353670687133</v>
      </c>
      <c r="AC198" s="170"/>
      <c r="AD198" s="170"/>
      <c r="AE198" s="170"/>
      <c r="AF198" s="170"/>
      <c r="AG198" s="170"/>
      <c r="AJ198" s="170"/>
      <c r="AK198" s="170"/>
      <c r="AL198" s="170"/>
      <c r="AM198" s="170"/>
      <c r="AN198" s="170"/>
      <c r="AO198" s="170"/>
      <c r="AP198" s="170"/>
      <c r="AQ198" s="170"/>
      <c r="AR198" s="170"/>
      <c r="AS198" s="170"/>
    </row>
    <row r="199" spans="1:45" ht="33" hidden="1" x14ac:dyDescent="0.15">
      <c r="A199" s="694" t="s">
        <v>156</v>
      </c>
      <c r="B199" s="695">
        <v>119.51135248706255</v>
      </c>
      <c r="C199" s="432">
        <v>99.677386842273137</v>
      </c>
      <c r="D199" s="432">
        <v>109.75954679670741</v>
      </c>
      <c r="E199" s="432">
        <v>112.59521413368051</v>
      </c>
      <c r="F199" s="432">
        <v>102.81913644929142</v>
      </c>
      <c r="G199" s="436">
        <f>'[2]6.ИЦПМЭР'!CA71*100</f>
        <v>102.03320720836243</v>
      </c>
      <c r="H199" s="436">
        <f>'[2]6.ИЦПМЭР'!CN71*100</f>
        <v>103.82309413893455</v>
      </c>
      <c r="I199" s="434">
        <f>'[2]6.ИЦПМЭР'!DA71*100</f>
        <v>114.44234167361654</v>
      </c>
      <c r="J199" s="434">
        <f>'[2]6.ИЦПМЭР'!DN71*100</f>
        <v>107.37596317608073</v>
      </c>
      <c r="K199" s="434">
        <f>'[2]6.ИЦПМЭР'!EA71*100</f>
        <v>105.75538719670044</v>
      </c>
      <c r="L199" s="696">
        <f>'[2]6.ИЦПМЭР'!EN71*100</f>
        <v>104.76719535751262</v>
      </c>
      <c r="AC199" s="170"/>
      <c r="AD199" s="170"/>
      <c r="AE199" s="170"/>
      <c r="AF199" s="170"/>
      <c r="AG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</row>
    <row r="200" spans="1:45" ht="17.25" hidden="1" thickBot="1" x14ac:dyDescent="0.2">
      <c r="A200" s="697" t="s">
        <v>72</v>
      </c>
      <c r="B200" s="447"/>
      <c r="C200" s="448"/>
      <c r="D200" s="448"/>
      <c r="E200" s="448"/>
      <c r="F200" s="448"/>
      <c r="G200" s="448"/>
      <c r="H200" s="448"/>
      <c r="I200" s="449"/>
      <c r="J200" s="449"/>
      <c r="K200" s="449"/>
      <c r="L200" s="450"/>
      <c r="AC200" s="170"/>
      <c r="AD200" s="170"/>
      <c r="AE200" s="170"/>
      <c r="AF200" s="170"/>
      <c r="AG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70"/>
    </row>
    <row r="201" spans="1:45" ht="16.5" hidden="1" x14ac:dyDescent="0.2">
      <c r="A201" s="698"/>
      <c r="B201" s="167"/>
      <c r="C201" s="463"/>
      <c r="D201" s="307"/>
      <c r="E201" s="307"/>
      <c r="F201" s="463"/>
      <c r="G201" s="463"/>
      <c r="H201" s="463"/>
      <c r="I201" s="464"/>
      <c r="J201" s="355"/>
      <c r="K201" s="355"/>
      <c r="L201" s="356"/>
      <c r="AC201" s="170"/>
      <c r="AD201" s="170"/>
      <c r="AE201" s="170"/>
      <c r="AF201" s="170"/>
      <c r="AG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70"/>
    </row>
    <row r="202" spans="1:45" ht="16.5" hidden="1" x14ac:dyDescent="0.15">
      <c r="A202" s="699" t="s">
        <v>75</v>
      </c>
      <c r="B202" s="479"/>
      <c r="C202" s="474"/>
      <c r="D202" s="475"/>
      <c r="E202" s="476"/>
      <c r="F202" s="474"/>
      <c r="G202" s="480"/>
      <c r="H202" s="480"/>
      <c r="I202" s="481"/>
      <c r="J202" s="481"/>
      <c r="K202" s="481"/>
      <c r="L202" s="483"/>
      <c r="AC202" s="170"/>
      <c r="AD202" s="170"/>
      <c r="AE202" s="170"/>
      <c r="AF202" s="170"/>
      <c r="AG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70"/>
    </row>
    <row r="203" spans="1:45" ht="16.5" hidden="1" x14ac:dyDescent="0.15">
      <c r="A203" s="700" t="s">
        <v>76</v>
      </c>
      <c r="B203" s="361"/>
      <c r="C203" s="499"/>
      <c r="D203" s="307"/>
      <c r="E203" s="351"/>
      <c r="F203" s="499"/>
      <c r="G203" s="307"/>
      <c r="H203" s="307"/>
      <c r="I203" s="355"/>
      <c r="J203" s="355"/>
      <c r="K203" s="355"/>
      <c r="L203" s="356"/>
      <c r="AC203" s="170"/>
      <c r="AD203" s="170"/>
      <c r="AE203" s="170"/>
      <c r="AF203" s="170"/>
      <c r="AG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70"/>
    </row>
    <row r="204" spans="1:45" ht="16.5" hidden="1" x14ac:dyDescent="0.15">
      <c r="A204" s="701" t="s">
        <v>77</v>
      </c>
      <c r="B204" s="695">
        <f>'[2]df04-07'!K71*100</f>
        <v>120.03171900671472</v>
      </c>
      <c r="C204" s="702">
        <f>'[2]df08-12'!C72*100</f>
        <v>104.86222549365813</v>
      </c>
      <c r="D204" s="388">
        <f>'[2]df08-12'!AQ72*100</f>
        <v>106.06639310008525</v>
      </c>
      <c r="E204" s="436">
        <f>'[2]df08-12'!BE72*100</f>
        <v>109.48386844036568</v>
      </c>
      <c r="F204" s="702">
        <f>'[2]df08-12'!BS72*100</f>
        <v>104.37945732722345</v>
      </c>
      <c r="G204" s="388">
        <f>'[2]df08-12'!CG72*100</f>
        <v>102.52036122230912</v>
      </c>
      <c r="H204" s="388">
        <f>'[2]1.df13-18-б'!AU75*100</f>
        <v>114.89047253240581</v>
      </c>
      <c r="I204" s="389">
        <f>'[2]1.df13-18-б'!BK75*100</f>
        <v>111.09841190337046</v>
      </c>
      <c r="J204" s="389">
        <f>'[2]1.df13-18-б'!CA75*100</f>
        <v>98.838602478768152</v>
      </c>
      <c r="K204" s="389">
        <f>'[2]1.df13-18-б'!CP75*100</f>
        <v>105.44459105332255</v>
      </c>
      <c r="L204" s="390">
        <f>'[2]1.df13-18-б'!DF75*100</f>
        <v>104.17577331042534</v>
      </c>
      <c r="AC204" s="170"/>
      <c r="AD204" s="170"/>
      <c r="AE204" s="170"/>
      <c r="AF204" s="170"/>
      <c r="AG204" s="170"/>
      <c r="AJ204" s="170"/>
      <c r="AK204" s="170"/>
      <c r="AL204" s="170"/>
      <c r="AM204" s="170"/>
      <c r="AN204" s="170"/>
      <c r="AO204" s="170"/>
      <c r="AP204" s="170"/>
      <c r="AQ204" s="170"/>
      <c r="AR204" s="170"/>
      <c r="AS204" s="170"/>
    </row>
    <row r="205" spans="1:45" ht="17.25" hidden="1" thickBot="1" x14ac:dyDescent="0.2">
      <c r="A205" s="703" t="s">
        <v>78</v>
      </c>
      <c r="B205" s="704">
        <f>'[2]df04-07'!K76*100</f>
        <v>122.89799881324701</v>
      </c>
      <c r="C205" s="705">
        <f>'[2]df08-12'!C77*100</f>
        <v>117.87847532931863</v>
      </c>
      <c r="D205" s="705">
        <f>'[2]df08-12'!AQ77*100</f>
        <v>139.75454507514871</v>
      </c>
      <c r="E205" s="706">
        <f>'[2]df08-12'!BE77*100</f>
        <v>111.45413453260804</v>
      </c>
      <c r="F205" s="705">
        <f>'[2]df08-12'!BS77*100</f>
        <v>104.00627537780073</v>
      </c>
      <c r="G205" s="705">
        <f>'[2]df08-12'!CG77*100</f>
        <v>110.00603301455696</v>
      </c>
      <c r="H205" s="707">
        <f>'[2]1.df13-18-б'!AU80*100</f>
        <v>101.05882338131056</v>
      </c>
      <c r="I205" s="708">
        <f>'[2]1.df13-18-б'!BK80*100</f>
        <v>111.38585039549798</v>
      </c>
      <c r="J205" s="708">
        <f>'[2]1.df13-18-б'!CA80*100</f>
        <v>108.27232422240264</v>
      </c>
      <c r="K205" s="708">
        <f>'[2]1.df13-18-б'!CP80*100</f>
        <v>105.75168170745879</v>
      </c>
      <c r="L205" s="709">
        <f>'[2]1.df13-18-б'!DF80*100</f>
        <v>104.29802872260845</v>
      </c>
      <c r="AC205" s="170"/>
      <c r="AD205" s="170"/>
      <c r="AE205" s="170"/>
      <c r="AF205" s="170"/>
      <c r="AG205" s="170"/>
      <c r="AJ205" s="170"/>
      <c r="AK205" s="170"/>
      <c r="AL205" s="170"/>
      <c r="AM205" s="170"/>
      <c r="AN205" s="170"/>
      <c r="AO205" s="170"/>
      <c r="AP205" s="170"/>
      <c r="AQ205" s="170"/>
      <c r="AR205" s="170"/>
      <c r="AS205" s="170"/>
    </row>
    <row r="206" spans="1:45" ht="16.5" hidden="1" x14ac:dyDescent="0.15">
      <c r="A206" s="710" t="s">
        <v>79</v>
      </c>
      <c r="B206" s="361">
        <f>'[2]df04-07'!K75*100</f>
        <v>117.05790410627159</v>
      </c>
      <c r="C206" s="307">
        <f>'[2]df04-07'!L75*100</f>
        <v>112.74942587836456</v>
      </c>
      <c r="D206" s="307" t="e">
        <f>'[2]df08-12'!#REF!*100</f>
        <v>#REF!</v>
      </c>
      <c r="E206" s="307"/>
      <c r="F206" s="307"/>
      <c r="G206" s="307"/>
      <c r="H206" s="307"/>
      <c r="I206" s="355"/>
      <c r="J206" s="355"/>
      <c r="K206" s="355"/>
      <c r="L206" s="356"/>
      <c r="AC206" s="170"/>
      <c r="AD206" s="170"/>
      <c r="AE206" s="170"/>
      <c r="AF206" s="170"/>
      <c r="AG206" s="170"/>
      <c r="AJ206" s="170"/>
      <c r="AK206" s="170"/>
      <c r="AL206" s="170"/>
      <c r="AM206" s="170"/>
      <c r="AN206" s="170"/>
      <c r="AO206" s="170"/>
      <c r="AP206" s="170"/>
      <c r="AQ206" s="170"/>
      <c r="AR206" s="170"/>
      <c r="AS206" s="170"/>
    </row>
    <row r="207" spans="1:45" ht="33" hidden="1" x14ac:dyDescent="0.15">
      <c r="A207" s="711" t="s">
        <v>80</v>
      </c>
      <c r="B207" s="543"/>
      <c r="C207" s="539"/>
      <c r="D207" s="539"/>
      <c r="E207" s="540"/>
      <c r="F207" s="539"/>
      <c r="G207" s="475"/>
      <c r="H207" s="475"/>
      <c r="I207" s="477"/>
      <c r="J207" s="477"/>
      <c r="K207" s="477"/>
      <c r="L207" s="478"/>
      <c r="AC207" s="170"/>
      <c r="AD207" s="170"/>
      <c r="AE207" s="170"/>
      <c r="AF207" s="170"/>
      <c r="AG207" s="170"/>
      <c r="AJ207" s="170"/>
      <c r="AK207" s="170"/>
      <c r="AL207" s="170"/>
      <c r="AM207" s="170"/>
      <c r="AN207" s="170"/>
      <c r="AO207" s="170"/>
      <c r="AP207" s="170"/>
      <c r="AQ207" s="170"/>
      <c r="AR207" s="170"/>
      <c r="AS207" s="170"/>
    </row>
    <row r="208" spans="1:45" ht="17.25" hidden="1" thickBot="1" x14ac:dyDescent="0.2">
      <c r="A208" s="712" t="s">
        <v>157</v>
      </c>
      <c r="B208" s="713">
        <f>'[2]df04-07'!K65*100</f>
        <v>123.10601944778124</v>
      </c>
      <c r="C208" s="714">
        <f>'[2]df08-12'!C66*100</f>
        <v>103.20616925610264</v>
      </c>
      <c r="D208" s="714">
        <f>'[2]df08-12'!AQ66*100</f>
        <v>106.53134329423781</v>
      </c>
      <c r="E208" s="715">
        <f>'[2]df08-12'!BE66*100</f>
        <v>109.91165851796141</v>
      </c>
      <c r="F208" s="714">
        <f>'[2]df08-12'!BS66*100</f>
        <v>108.6383562651686</v>
      </c>
      <c r="G208" s="714">
        <f>'[2]df08-12'!CG66*100</f>
        <v>105.63442326335111</v>
      </c>
      <c r="H208" s="714">
        <f>'[2]1.df13-18-б'!AU69*100</f>
        <v>104.3282120611905</v>
      </c>
      <c r="I208" s="716">
        <f>'[2]1.df13-18-б'!BK69*100</f>
        <v>105.52392836282911</v>
      </c>
      <c r="J208" s="716">
        <f>'[2]1.df13-18-б'!CA69*100</f>
        <v>104.15088529673291</v>
      </c>
      <c r="K208" s="716">
        <f>'[2]1.df13-18-б'!CP69*100</f>
        <v>104.54015373793473</v>
      </c>
      <c r="L208" s="717">
        <f>'[2]1.df13-18-б'!DF69*100</f>
        <v>104.9374418716267</v>
      </c>
      <c r="AC208" s="170"/>
      <c r="AD208" s="170"/>
      <c r="AE208" s="170"/>
      <c r="AF208" s="170"/>
      <c r="AG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170"/>
    </row>
    <row r="209" spans="1:45" ht="16.5" hidden="1" x14ac:dyDescent="0.15">
      <c r="A209" s="701" t="s">
        <v>82</v>
      </c>
      <c r="B209" s="573">
        <f>'[2]df04-07'!K93*100</f>
        <v>114.63076604347582</v>
      </c>
      <c r="C209" s="570">
        <f>'[2]df08-12'!C93*100</f>
        <v>107.34309013110119</v>
      </c>
      <c r="D209" s="570"/>
      <c r="E209" s="570"/>
      <c r="F209" s="570"/>
      <c r="G209" s="363"/>
      <c r="H209" s="363"/>
      <c r="I209" s="574"/>
      <c r="J209" s="589"/>
      <c r="K209" s="589"/>
      <c r="L209" s="576"/>
      <c r="AC209" s="170"/>
      <c r="AD209" s="170"/>
      <c r="AE209" s="170"/>
      <c r="AF209" s="170"/>
      <c r="AG209" s="170"/>
      <c r="AJ209" s="170"/>
      <c r="AK209" s="170"/>
      <c r="AL209" s="170"/>
      <c r="AM209" s="170"/>
      <c r="AN209" s="170"/>
      <c r="AO209" s="170"/>
      <c r="AP209" s="170"/>
      <c r="AQ209" s="170"/>
      <c r="AR209" s="170"/>
      <c r="AS209" s="170"/>
    </row>
    <row r="210" spans="1:45" ht="17.25" hidden="1" thickBot="1" x14ac:dyDescent="0.2">
      <c r="A210" s="697" t="s">
        <v>83</v>
      </c>
      <c r="B210" s="594"/>
      <c r="C210" s="595"/>
      <c r="D210" s="595"/>
      <c r="E210" s="595"/>
      <c r="F210" s="595"/>
      <c r="G210" s="596"/>
      <c r="H210" s="596"/>
      <c r="I210" s="597"/>
      <c r="J210" s="608"/>
      <c r="K210" s="608"/>
      <c r="L210" s="599"/>
      <c r="AC210" s="170"/>
      <c r="AD210" s="170"/>
      <c r="AE210" s="170"/>
      <c r="AF210" s="170"/>
      <c r="AG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170"/>
    </row>
    <row r="211" spans="1:45" ht="17.25" hidden="1" thickBot="1" x14ac:dyDescent="0.2">
      <c r="A211" s="697" t="s">
        <v>84</v>
      </c>
      <c r="B211" s="594"/>
      <c r="C211" s="539"/>
      <c r="D211" s="539"/>
      <c r="E211" s="539"/>
      <c r="F211" s="539"/>
      <c r="G211" s="475"/>
      <c r="H211" s="475"/>
      <c r="I211" s="477"/>
      <c r="J211" s="477"/>
      <c r="K211" s="477"/>
      <c r="L211" s="478"/>
      <c r="AC211" s="170"/>
      <c r="AD211" s="170"/>
      <c r="AE211" s="170"/>
      <c r="AF211" s="170"/>
      <c r="AG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170"/>
    </row>
    <row r="212" spans="1:45" ht="33" hidden="1" x14ac:dyDescent="0.15">
      <c r="A212" s="718" t="s">
        <v>85</v>
      </c>
      <c r="B212" s="719">
        <f>'[16]1.пч1-СPI'!B44</f>
        <v>114.12249325549941</v>
      </c>
      <c r="C212" s="719">
        <f>'[16]1.пч1-СPI'!C44</f>
        <v>111.65603783366993</v>
      </c>
      <c r="D212" s="719">
        <f>'[16]1.пч1-СPI'!D44</f>
        <v>106.84207074595733</v>
      </c>
      <c r="E212" s="719">
        <f>'[16]1.пч1-СPI'!E44</f>
        <v>108.41115670476287</v>
      </c>
      <c r="F212" s="719">
        <f>'[16]1.пч1-СPI'!F45</f>
        <v>104.97042140545582</v>
      </c>
      <c r="G212" s="719">
        <f>'[16]1.пч1-СPI'!G44</f>
        <v>106.76736498696356</v>
      </c>
      <c r="H212" s="720">
        <f>'[16]1.пч1-СPI'!H44</f>
        <v>107.83615689932408</v>
      </c>
      <c r="I212" s="721">
        <f>'[16]1.пч1-СPI'!I44</f>
        <v>115.53329840396329</v>
      </c>
      <c r="J212" s="721">
        <f>'[16]1.пч1-СPI'!J44</f>
        <v>107.1209191927522</v>
      </c>
      <c r="K212" s="721">
        <f>'[16]1.пч1-СPI'!K45</f>
        <v>105.01894704835773</v>
      </c>
      <c r="L212" s="719">
        <f>'[16]1.пч1-СPI'!L44</f>
        <v>104.01367426142389</v>
      </c>
      <c r="AC212" s="170"/>
      <c r="AD212" s="170"/>
      <c r="AE212" s="170"/>
      <c r="AF212" s="170"/>
      <c r="AG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70"/>
    </row>
    <row r="213" spans="1:45" ht="24" hidden="1" customHeight="1" x14ac:dyDescent="0.25">
      <c r="A213" s="722" t="s">
        <v>86</v>
      </c>
      <c r="B213" s="646">
        <f>'[16]1.пч1-СPI'!B45</f>
        <v>113.96373532806724</v>
      </c>
      <c r="C213" s="646">
        <f>'[16]1.пч1-СPI'!C45</f>
        <v>110.68869444879049</v>
      </c>
      <c r="D213" s="646">
        <f>'[16]1.пч1-СPI'!D45</f>
        <v>106.33213274240492</v>
      </c>
      <c r="E213" s="646">
        <f>'[16]1.пч1-СPI'!E45</f>
        <v>108.38725796041986</v>
      </c>
      <c r="F213" s="646">
        <f>'[16]1.пч1-СPI'!F45</f>
        <v>104.97042140545582</v>
      </c>
      <c r="G213" s="646">
        <f>'[16]1.пч1-СPI'!G45</f>
        <v>106.31525253595242</v>
      </c>
      <c r="H213" s="646">
        <f>'[16]1.пч1-СPI'!H45</f>
        <v>107.74197240998484</v>
      </c>
      <c r="I213" s="723">
        <f>'[16]1.пч1-СPI'!I45</f>
        <v>116.59431547441577</v>
      </c>
      <c r="J213" s="723">
        <f>'[16]1.пч1-СPI'!J45</f>
        <v>107.16262005449708</v>
      </c>
      <c r="K213" s="723">
        <f>'[16]1.пч1-СPI'!K45</f>
        <v>105.01894704835773</v>
      </c>
      <c r="L213" s="647">
        <f>'[16]1.пч1-СPI'!L45</f>
        <v>104.26716262941534</v>
      </c>
      <c r="AC213" s="170"/>
      <c r="AD213" s="170"/>
      <c r="AE213" s="170"/>
      <c r="AF213" s="170"/>
      <c r="AG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170"/>
    </row>
    <row r="214" spans="1:45" ht="24.6" hidden="1" customHeight="1" x14ac:dyDescent="0.25">
      <c r="A214" s="724" t="s">
        <v>87</v>
      </c>
      <c r="B214" s="725">
        <f>'[16]1.пч1-СPI'!B51</f>
        <v>114.54045232398475</v>
      </c>
      <c r="C214" s="725">
        <f>'[16]1.пч1-СPI'!C51</f>
        <v>114.51453139439469</v>
      </c>
      <c r="D214" s="725">
        <f>'[16]1.пч1-СPI'!D51</f>
        <v>108.30708946764949</v>
      </c>
      <c r="E214" s="725">
        <f>'[16]1.пч1-СPI'!E51</f>
        <v>108.4362269183658</v>
      </c>
      <c r="F214" s="725">
        <f>'[16]1.пч1-СPI'!F51</f>
        <v>105.40523129814309</v>
      </c>
      <c r="G214" s="725">
        <f>'[16]1.пч1-СPI'!G51</f>
        <v>108.0944046529706</v>
      </c>
      <c r="H214" s="725">
        <f>'[16]1.пч1-СPI'!H51</f>
        <v>108.10915426747196</v>
      </c>
      <c r="I214" s="726">
        <f>'[16]1.пч1-СPI'!I51</f>
        <v>112.43668293237886</v>
      </c>
      <c r="J214" s="726">
        <f>'[16]1.пч1-СPI'!J51</f>
        <v>106.99732252007746</v>
      </c>
      <c r="K214" s="726">
        <f>'[16]1.пч1-СPI'!K51</f>
        <v>103.06053603737186</v>
      </c>
      <c r="L214" s="727">
        <f>'[16]1.пч1-СPI'!L51</f>
        <v>103.22306182656958</v>
      </c>
      <c r="AC214" s="170"/>
      <c r="AD214" s="170"/>
      <c r="AE214" s="170"/>
      <c r="AF214" s="170"/>
      <c r="AG214" s="170"/>
      <c r="AJ214" s="170"/>
      <c r="AK214" s="170"/>
      <c r="AL214" s="170"/>
      <c r="AM214" s="170"/>
      <c r="AN214" s="170"/>
      <c r="AO214" s="170"/>
      <c r="AP214" s="170"/>
      <c r="AQ214" s="170"/>
      <c r="AR214" s="170"/>
      <c r="AS214" s="170"/>
    </row>
    <row r="215" spans="1:45" hidden="1" x14ac:dyDescent="0.15">
      <c r="A215" s="170"/>
      <c r="AC215" s="170"/>
      <c r="AD215" s="170"/>
      <c r="AE215" s="170"/>
      <c r="AF215" s="170"/>
      <c r="AG215" s="170"/>
      <c r="AJ215" s="170"/>
      <c r="AK215" s="170"/>
      <c r="AL215" s="170"/>
      <c r="AM215" s="170"/>
      <c r="AN215" s="170"/>
      <c r="AO215" s="170"/>
      <c r="AP215" s="170"/>
      <c r="AQ215" s="170"/>
      <c r="AR215" s="170"/>
      <c r="AS215" s="170"/>
    </row>
    <row r="216" spans="1:45" hidden="1" x14ac:dyDescent="0.15">
      <c r="A216" s="170"/>
      <c r="AC216" s="170"/>
      <c r="AD216" s="170"/>
      <c r="AE216" s="170"/>
      <c r="AF216" s="170"/>
      <c r="AG216" s="170"/>
      <c r="AJ216" s="170"/>
      <c r="AK216" s="170"/>
      <c r="AL216" s="170"/>
      <c r="AM216" s="170"/>
      <c r="AN216" s="170"/>
      <c r="AO216" s="170"/>
      <c r="AP216" s="170"/>
      <c r="AQ216" s="170"/>
      <c r="AR216" s="170"/>
      <c r="AS216" s="170"/>
    </row>
    <row r="217" spans="1:45" hidden="1" x14ac:dyDescent="0.15">
      <c r="A217" s="170"/>
      <c r="AC217" s="170"/>
      <c r="AD217" s="170"/>
      <c r="AE217" s="170"/>
      <c r="AF217" s="170"/>
      <c r="AG217" s="170"/>
      <c r="AJ217" s="170"/>
      <c r="AK217" s="170"/>
      <c r="AL217" s="170"/>
      <c r="AM217" s="170"/>
      <c r="AN217" s="170"/>
      <c r="AO217" s="170"/>
      <c r="AP217" s="170"/>
      <c r="AQ217" s="170"/>
      <c r="AR217" s="170"/>
      <c r="AS217" s="170"/>
    </row>
    <row r="218" spans="1:45" hidden="1" x14ac:dyDescent="0.15">
      <c r="A218" s="170"/>
      <c r="AC218" s="170"/>
      <c r="AD218" s="170"/>
      <c r="AE218" s="170"/>
      <c r="AF218" s="170"/>
      <c r="AG218" s="170"/>
      <c r="AJ218" s="170"/>
      <c r="AK218" s="170"/>
      <c r="AL218" s="170"/>
      <c r="AM218" s="170"/>
      <c r="AN218" s="170"/>
      <c r="AO218" s="170"/>
      <c r="AP218" s="170"/>
      <c r="AQ218" s="170"/>
      <c r="AR218" s="170"/>
      <c r="AS218" s="170"/>
    </row>
    <row r="219" spans="1:45" hidden="1" x14ac:dyDescent="0.15">
      <c r="A219" s="170"/>
      <c r="AC219" s="170"/>
      <c r="AD219" s="170"/>
      <c r="AE219" s="170"/>
      <c r="AF219" s="170"/>
      <c r="AG219" s="170"/>
      <c r="AJ219" s="170"/>
      <c r="AK219" s="170"/>
      <c r="AL219" s="170"/>
      <c r="AM219" s="170"/>
      <c r="AN219" s="170"/>
      <c r="AO219" s="170"/>
      <c r="AP219" s="170"/>
      <c r="AQ219" s="170"/>
      <c r="AR219" s="170"/>
      <c r="AS219" s="170"/>
    </row>
    <row r="220" spans="1:45" hidden="1" x14ac:dyDescent="0.15">
      <c r="A220" s="170"/>
      <c r="I220" s="728" t="s">
        <v>158</v>
      </c>
      <c r="J220" s="728"/>
      <c r="K220" s="728"/>
      <c r="AC220" s="170"/>
      <c r="AD220" s="170"/>
      <c r="AE220" s="170"/>
      <c r="AF220" s="170"/>
      <c r="AG220" s="170"/>
      <c r="AJ220" s="170"/>
      <c r="AK220" s="170"/>
      <c r="AL220" s="170"/>
      <c r="AM220" s="170"/>
      <c r="AN220" s="170"/>
      <c r="AO220" s="170"/>
      <c r="AP220" s="170"/>
      <c r="AQ220" s="170"/>
      <c r="AR220" s="170"/>
      <c r="AS220" s="170"/>
    </row>
    <row r="221" spans="1:45" hidden="1" x14ac:dyDescent="0.15">
      <c r="A221" s="170"/>
      <c r="AC221" s="170"/>
      <c r="AD221" s="170"/>
      <c r="AE221" s="170"/>
      <c r="AF221" s="170"/>
      <c r="AG221" s="170"/>
      <c r="AJ221" s="170"/>
      <c r="AK221" s="170"/>
      <c r="AL221" s="170"/>
      <c r="AM221" s="170"/>
      <c r="AN221" s="170"/>
      <c r="AO221" s="170"/>
      <c r="AP221" s="170"/>
      <c r="AQ221" s="170"/>
      <c r="AR221" s="170"/>
      <c r="AS221" s="170"/>
    </row>
    <row r="222" spans="1:45" hidden="1" x14ac:dyDescent="0.15">
      <c r="A222" s="170"/>
      <c r="AC222" s="170"/>
      <c r="AD222" s="170"/>
      <c r="AE222" s="170"/>
      <c r="AF222" s="170"/>
      <c r="AG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70"/>
    </row>
    <row r="223" spans="1:45" hidden="1" x14ac:dyDescent="0.15">
      <c r="A223" s="170"/>
      <c r="AC223" s="170"/>
      <c r="AD223" s="170"/>
      <c r="AE223" s="170"/>
      <c r="AF223" s="170"/>
      <c r="AG223" s="170"/>
      <c r="AJ223" s="170"/>
      <c r="AK223" s="170"/>
      <c r="AL223" s="170"/>
      <c r="AM223" s="170"/>
      <c r="AN223" s="170"/>
      <c r="AO223" s="170"/>
      <c r="AP223" s="170"/>
      <c r="AQ223" s="170"/>
      <c r="AR223" s="170"/>
      <c r="AS223" s="170"/>
    </row>
    <row r="224" spans="1:45" hidden="1" x14ac:dyDescent="0.15">
      <c r="A224" s="170"/>
      <c r="AC224" s="170"/>
      <c r="AD224" s="170"/>
      <c r="AE224" s="170"/>
      <c r="AF224" s="170"/>
      <c r="AG224" s="170"/>
      <c r="AJ224" s="170"/>
      <c r="AK224" s="170"/>
      <c r="AL224" s="170"/>
      <c r="AM224" s="170"/>
      <c r="AN224" s="170"/>
      <c r="AO224" s="170"/>
      <c r="AP224" s="170"/>
      <c r="AQ224" s="170"/>
      <c r="AR224" s="170"/>
      <c r="AS224" s="170"/>
    </row>
    <row r="225" spans="1:45" hidden="1" x14ac:dyDescent="0.15">
      <c r="A225" s="170"/>
      <c r="AC225" s="170"/>
      <c r="AD225" s="170"/>
      <c r="AE225" s="170"/>
      <c r="AF225" s="170"/>
      <c r="AG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70"/>
    </row>
    <row r="226" spans="1:45" hidden="1" x14ac:dyDescent="0.15">
      <c r="A226" s="170"/>
      <c r="AC226" s="170"/>
      <c r="AD226" s="170"/>
      <c r="AE226" s="170"/>
      <c r="AF226" s="170"/>
      <c r="AG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70"/>
    </row>
    <row r="227" spans="1:45" hidden="1" x14ac:dyDescent="0.15">
      <c r="A227" s="170"/>
      <c r="AC227" s="170"/>
      <c r="AD227" s="170"/>
      <c r="AE227" s="170"/>
      <c r="AF227" s="170"/>
      <c r="AG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170"/>
    </row>
    <row r="228" spans="1:45" hidden="1" x14ac:dyDescent="0.15">
      <c r="A228" s="170"/>
      <c r="AC228" s="170"/>
      <c r="AD228" s="170"/>
      <c r="AE228" s="170"/>
      <c r="AF228" s="170"/>
      <c r="AG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170"/>
    </row>
    <row r="229" spans="1:45" hidden="1" x14ac:dyDescent="0.15">
      <c r="A229" s="170"/>
      <c r="AC229" s="170"/>
      <c r="AD229" s="170"/>
      <c r="AE229" s="170"/>
      <c r="AF229" s="170"/>
      <c r="AG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170"/>
    </row>
    <row r="230" spans="1:45" hidden="1" x14ac:dyDescent="0.15">
      <c r="A230" s="170"/>
      <c r="AC230" s="170"/>
      <c r="AD230" s="170"/>
      <c r="AE230" s="170"/>
      <c r="AF230" s="170"/>
      <c r="AG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70"/>
    </row>
    <row r="231" spans="1:45" hidden="1" x14ac:dyDescent="0.15">
      <c r="A231" s="170"/>
      <c r="AC231" s="170"/>
      <c r="AD231" s="170"/>
      <c r="AE231" s="170"/>
      <c r="AF231" s="170"/>
      <c r="AG231" s="170"/>
      <c r="AJ231" s="170"/>
      <c r="AK231" s="170"/>
      <c r="AL231" s="170"/>
      <c r="AM231" s="170"/>
      <c r="AN231" s="170"/>
      <c r="AO231" s="170"/>
      <c r="AP231" s="170"/>
      <c r="AQ231" s="170"/>
      <c r="AR231" s="170"/>
      <c r="AS231" s="170"/>
    </row>
    <row r="232" spans="1:45" hidden="1" x14ac:dyDescent="0.15">
      <c r="A232" s="170"/>
      <c r="AC232" s="170"/>
      <c r="AD232" s="170"/>
      <c r="AE232" s="170"/>
      <c r="AF232" s="170"/>
      <c r="AG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170"/>
    </row>
    <row r="233" spans="1:45" hidden="1" x14ac:dyDescent="0.15">
      <c r="A233" s="170"/>
      <c r="AC233" s="170"/>
      <c r="AD233" s="170"/>
      <c r="AE233" s="170"/>
      <c r="AF233" s="170"/>
      <c r="AG233" s="170"/>
      <c r="AJ233" s="170"/>
      <c r="AK233" s="170"/>
      <c r="AL233" s="170"/>
      <c r="AM233" s="170"/>
      <c r="AN233" s="170"/>
      <c r="AO233" s="170"/>
      <c r="AP233" s="170"/>
      <c r="AQ233" s="170"/>
      <c r="AR233" s="170"/>
      <c r="AS233" s="170"/>
    </row>
    <row r="234" spans="1:45" hidden="1" x14ac:dyDescent="0.15">
      <c r="A234" s="170"/>
      <c r="AC234" s="170"/>
      <c r="AD234" s="170"/>
      <c r="AE234" s="170"/>
      <c r="AF234" s="170"/>
      <c r="AG234" s="170"/>
      <c r="AJ234" s="170"/>
      <c r="AK234" s="170"/>
      <c r="AL234" s="170"/>
      <c r="AM234" s="170"/>
      <c r="AN234" s="170"/>
      <c r="AO234" s="170"/>
      <c r="AP234" s="170"/>
      <c r="AQ234" s="170"/>
      <c r="AR234" s="170"/>
      <c r="AS234" s="170"/>
    </row>
    <row r="235" spans="1:45" hidden="1" x14ac:dyDescent="0.15">
      <c r="A235" s="170"/>
      <c r="AC235" s="170"/>
      <c r="AD235" s="170"/>
      <c r="AE235" s="170"/>
      <c r="AF235" s="170"/>
      <c r="AG235" s="170"/>
      <c r="AJ235" s="170"/>
      <c r="AK235" s="170"/>
      <c r="AL235" s="170"/>
      <c r="AM235" s="170"/>
      <c r="AN235" s="170"/>
      <c r="AO235" s="170"/>
      <c r="AP235" s="170"/>
      <c r="AQ235" s="170"/>
      <c r="AR235" s="170"/>
      <c r="AS235" s="170"/>
    </row>
    <row r="236" spans="1:45" hidden="1" x14ac:dyDescent="0.15">
      <c r="A236" s="170"/>
      <c r="AC236" s="170"/>
      <c r="AD236" s="170"/>
      <c r="AE236" s="170"/>
      <c r="AF236" s="170"/>
      <c r="AG236" s="170"/>
      <c r="AJ236" s="170"/>
      <c r="AK236" s="170"/>
      <c r="AL236" s="170"/>
      <c r="AM236" s="170"/>
      <c r="AN236" s="170"/>
      <c r="AO236" s="170"/>
      <c r="AP236" s="170"/>
      <c r="AQ236" s="170"/>
      <c r="AR236" s="170"/>
      <c r="AS236" s="170"/>
    </row>
    <row r="237" spans="1:45" hidden="1" x14ac:dyDescent="0.15">
      <c r="A237" s="170"/>
      <c r="AC237" s="170"/>
      <c r="AD237" s="170"/>
      <c r="AE237" s="170"/>
      <c r="AF237" s="170"/>
      <c r="AG237" s="170"/>
      <c r="AJ237" s="170"/>
      <c r="AK237" s="170"/>
      <c r="AL237" s="170"/>
      <c r="AM237" s="170"/>
      <c r="AN237" s="170"/>
      <c r="AO237" s="170"/>
      <c r="AP237" s="170"/>
      <c r="AQ237" s="170"/>
      <c r="AR237" s="170"/>
      <c r="AS237" s="170"/>
    </row>
    <row r="238" spans="1:45" hidden="1" x14ac:dyDescent="0.15">
      <c r="A238" s="170"/>
      <c r="AC238" s="170"/>
      <c r="AD238" s="170"/>
      <c r="AE238" s="170"/>
      <c r="AF238" s="170"/>
      <c r="AG238" s="170"/>
      <c r="AJ238" s="170"/>
      <c r="AK238" s="170"/>
      <c r="AL238" s="170"/>
      <c r="AM238" s="170"/>
      <c r="AN238" s="170"/>
      <c r="AO238" s="170"/>
      <c r="AP238" s="170"/>
      <c r="AQ238" s="170"/>
      <c r="AR238" s="170"/>
      <c r="AS238" s="170"/>
    </row>
    <row r="239" spans="1:45" hidden="1" x14ac:dyDescent="0.15">
      <c r="A239" s="170"/>
      <c r="AC239" s="170"/>
      <c r="AD239" s="170"/>
      <c r="AE239" s="170"/>
      <c r="AF239" s="170"/>
      <c r="AG239" s="170"/>
      <c r="AJ239" s="170"/>
      <c r="AK239" s="170"/>
      <c r="AL239" s="170"/>
      <c r="AM239" s="170"/>
      <c r="AN239" s="170"/>
      <c r="AO239" s="170"/>
      <c r="AP239" s="170"/>
      <c r="AQ239" s="170"/>
      <c r="AR239" s="170"/>
      <c r="AS239" s="170"/>
    </row>
    <row r="240" spans="1:45" hidden="1" x14ac:dyDescent="0.15">
      <c r="A240" s="170"/>
      <c r="AC240" s="170"/>
      <c r="AD240" s="170"/>
      <c r="AE240" s="170"/>
      <c r="AF240" s="170"/>
      <c r="AG240" s="170"/>
      <c r="AJ240" s="170"/>
      <c r="AK240" s="170"/>
      <c r="AL240" s="170"/>
      <c r="AM240" s="170"/>
      <c r="AN240" s="170"/>
      <c r="AO240" s="170"/>
      <c r="AP240" s="170"/>
      <c r="AQ240" s="170"/>
      <c r="AR240" s="170"/>
      <c r="AS240" s="170"/>
    </row>
    <row r="241" spans="1:45" hidden="1" x14ac:dyDescent="0.15">
      <c r="A241" s="170"/>
      <c r="AC241" s="170"/>
      <c r="AD241" s="170"/>
      <c r="AE241" s="170"/>
      <c r="AF241" s="170"/>
      <c r="AG241" s="170"/>
      <c r="AJ241" s="170"/>
      <c r="AK241" s="170"/>
      <c r="AL241" s="170"/>
      <c r="AM241" s="170"/>
      <c r="AN241" s="170"/>
      <c r="AO241" s="170"/>
      <c r="AP241" s="170"/>
      <c r="AQ241" s="170"/>
      <c r="AR241" s="170"/>
      <c r="AS241" s="170"/>
    </row>
    <row r="242" spans="1:45" hidden="1" x14ac:dyDescent="0.15">
      <c r="A242" s="170"/>
      <c r="AC242" s="170"/>
      <c r="AD242" s="170"/>
      <c r="AE242" s="170"/>
      <c r="AF242" s="170"/>
      <c r="AG242" s="170"/>
      <c r="AJ242" s="170"/>
      <c r="AK242" s="170"/>
      <c r="AL242" s="170"/>
      <c r="AM242" s="170"/>
      <c r="AN242" s="170"/>
      <c r="AO242" s="170"/>
      <c r="AP242" s="170"/>
      <c r="AQ242" s="170"/>
      <c r="AR242" s="170"/>
      <c r="AS242" s="170"/>
    </row>
    <row r="243" spans="1:45" hidden="1" x14ac:dyDescent="0.15">
      <c r="A243" s="170"/>
      <c r="AC243" s="170"/>
      <c r="AD243" s="170"/>
      <c r="AE243" s="170"/>
      <c r="AF243" s="170"/>
      <c r="AG243" s="170"/>
      <c r="AJ243" s="170"/>
      <c r="AK243" s="170"/>
      <c r="AL243" s="170"/>
      <c r="AM243" s="170"/>
      <c r="AN243" s="170"/>
      <c r="AO243" s="170"/>
      <c r="AP243" s="170"/>
      <c r="AQ243" s="170"/>
      <c r="AR243" s="170"/>
      <c r="AS243" s="170"/>
    </row>
    <row r="244" spans="1:45" hidden="1" x14ac:dyDescent="0.15">
      <c r="A244" s="170"/>
      <c r="AC244" s="170"/>
      <c r="AD244" s="170"/>
      <c r="AE244" s="170"/>
      <c r="AF244" s="170"/>
      <c r="AG244" s="170"/>
      <c r="AJ244" s="170"/>
      <c r="AK244" s="170"/>
      <c r="AL244" s="170"/>
      <c r="AM244" s="170"/>
      <c r="AN244" s="170"/>
      <c r="AO244" s="170"/>
      <c r="AP244" s="170"/>
      <c r="AQ244" s="170"/>
      <c r="AR244" s="170"/>
      <c r="AS244" s="170"/>
    </row>
    <row r="245" spans="1:45" hidden="1" x14ac:dyDescent="0.15">
      <c r="A245" s="170"/>
      <c r="AC245" s="170"/>
      <c r="AD245" s="170"/>
      <c r="AE245" s="170"/>
      <c r="AF245" s="170"/>
      <c r="AG245" s="170"/>
      <c r="AJ245" s="170"/>
      <c r="AK245" s="170"/>
      <c r="AL245" s="170"/>
      <c r="AM245" s="170"/>
      <c r="AN245" s="170"/>
      <c r="AO245" s="170"/>
      <c r="AP245" s="170"/>
      <c r="AQ245" s="170"/>
      <c r="AR245" s="170"/>
      <c r="AS245" s="170"/>
    </row>
    <row r="246" spans="1:45" hidden="1" x14ac:dyDescent="0.15">
      <c r="A246" s="170"/>
      <c r="AC246" s="170"/>
      <c r="AD246" s="170"/>
      <c r="AE246" s="170"/>
      <c r="AF246" s="170"/>
      <c r="AG246" s="170"/>
      <c r="AJ246" s="170"/>
      <c r="AK246" s="170"/>
      <c r="AL246" s="170"/>
      <c r="AM246" s="170"/>
      <c r="AN246" s="170"/>
      <c r="AO246" s="170"/>
      <c r="AP246" s="170"/>
      <c r="AQ246" s="170"/>
      <c r="AR246" s="170"/>
      <c r="AS246" s="170"/>
    </row>
    <row r="247" spans="1:45" hidden="1" x14ac:dyDescent="0.15">
      <c r="A247" s="170"/>
      <c r="AC247" s="170"/>
      <c r="AD247" s="170"/>
      <c r="AE247" s="170"/>
      <c r="AF247" s="170"/>
      <c r="AG247" s="170"/>
      <c r="AJ247" s="170"/>
      <c r="AK247" s="170"/>
      <c r="AL247" s="170"/>
      <c r="AM247" s="170"/>
      <c r="AN247" s="170"/>
      <c r="AO247" s="170"/>
      <c r="AP247" s="170"/>
      <c r="AQ247" s="170"/>
      <c r="AR247" s="170"/>
      <c r="AS247" s="170"/>
    </row>
    <row r="248" spans="1:45" hidden="1" x14ac:dyDescent="0.15">
      <c r="A248" s="170"/>
      <c r="AC248" s="170"/>
      <c r="AD248" s="170"/>
      <c r="AE248" s="170"/>
      <c r="AF248" s="170"/>
      <c r="AG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70"/>
    </row>
    <row r="249" spans="1:45" hidden="1" x14ac:dyDescent="0.15">
      <c r="A249" s="170"/>
      <c r="AC249" s="170"/>
      <c r="AD249" s="170"/>
      <c r="AE249" s="170"/>
      <c r="AF249" s="170"/>
      <c r="AG249" s="170"/>
      <c r="AJ249" s="170"/>
      <c r="AK249" s="170"/>
      <c r="AL249" s="170"/>
      <c r="AM249" s="170"/>
      <c r="AN249" s="170"/>
      <c r="AO249" s="170"/>
      <c r="AP249" s="170"/>
      <c r="AQ249" s="170"/>
      <c r="AR249" s="170"/>
      <c r="AS249" s="170"/>
    </row>
    <row r="250" spans="1:45" hidden="1" x14ac:dyDescent="0.15">
      <c r="A250" s="170"/>
      <c r="AC250" s="170"/>
      <c r="AD250" s="170"/>
      <c r="AE250" s="170"/>
      <c r="AF250" s="170"/>
      <c r="AG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</row>
    <row r="251" spans="1:45" hidden="1" x14ac:dyDescent="0.15">
      <c r="A251" s="170"/>
      <c r="AC251" s="170"/>
      <c r="AD251" s="170"/>
      <c r="AE251" s="170"/>
      <c r="AF251" s="170"/>
      <c r="AG251" s="170"/>
      <c r="AJ251" s="170"/>
      <c r="AK251" s="170"/>
      <c r="AL251" s="170"/>
      <c r="AM251" s="170"/>
      <c r="AN251" s="170"/>
      <c r="AO251" s="170"/>
      <c r="AP251" s="170"/>
      <c r="AQ251" s="170"/>
      <c r="AR251" s="170"/>
      <c r="AS251" s="170"/>
    </row>
    <row r="252" spans="1:45" hidden="1" x14ac:dyDescent="0.15">
      <c r="A252" s="170"/>
      <c r="AC252" s="170"/>
      <c r="AD252" s="170"/>
      <c r="AE252" s="170"/>
      <c r="AF252" s="170"/>
      <c r="AG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170"/>
    </row>
    <row r="253" spans="1:45" hidden="1" x14ac:dyDescent="0.15">
      <c r="A253" s="170"/>
      <c r="AC253" s="170"/>
      <c r="AD253" s="170"/>
      <c r="AE253" s="170"/>
      <c r="AF253" s="170"/>
      <c r="AG253" s="170"/>
      <c r="AJ253" s="170"/>
      <c r="AK253" s="170"/>
      <c r="AL253" s="170"/>
      <c r="AM253" s="170"/>
      <c r="AN253" s="170"/>
      <c r="AO253" s="170"/>
      <c r="AP253" s="170"/>
      <c r="AQ253" s="170"/>
      <c r="AR253" s="170"/>
      <c r="AS253" s="170"/>
    </row>
    <row r="254" spans="1:45" hidden="1" x14ac:dyDescent="0.15">
      <c r="A254" s="170"/>
      <c r="AC254" s="170"/>
      <c r="AD254" s="170"/>
      <c r="AE254" s="170"/>
      <c r="AF254" s="170"/>
      <c r="AG254" s="170"/>
      <c r="AJ254" s="170"/>
      <c r="AK254" s="170"/>
      <c r="AL254" s="170"/>
      <c r="AM254" s="170"/>
      <c r="AN254" s="170"/>
      <c r="AO254" s="170"/>
      <c r="AP254" s="170"/>
      <c r="AQ254" s="170"/>
      <c r="AR254" s="170"/>
      <c r="AS254" s="170"/>
    </row>
    <row r="255" spans="1:45" hidden="1" x14ac:dyDescent="0.15">
      <c r="A255" s="170"/>
      <c r="AC255" s="170"/>
      <c r="AD255" s="170"/>
      <c r="AE255" s="170"/>
      <c r="AF255" s="170"/>
      <c r="AG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</row>
    <row r="256" spans="1:45" hidden="1" x14ac:dyDescent="0.15">
      <c r="A256" s="170"/>
      <c r="AC256" s="170"/>
      <c r="AD256" s="170"/>
      <c r="AE256" s="170"/>
      <c r="AF256" s="170"/>
      <c r="AG256" s="170"/>
      <c r="AJ256" s="170"/>
      <c r="AK256" s="170"/>
      <c r="AL256" s="170"/>
      <c r="AM256" s="170"/>
      <c r="AN256" s="170"/>
      <c r="AO256" s="170"/>
      <c r="AP256" s="170"/>
      <c r="AQ256" s="170"/>
      <c r="AR256" s="170"/>
      <c r="AS256" s="170"/>
    </row>
    <row r="257" spans="1:45" hidden="1" x14ac:dyDescent="0.15">
      <c r="A257" s="170"/>
      <c r="AC257" s="170"/>
      <c r="AD257" s="170"/>
      <c r="AE257" s="170"/>
      <c r="AF257" s="170"/>
      <c r="AG257" s="170"/>
      <c r="AJ257" s="170"/>
      <c r="AK257" s="170"/>
      <c r="AL257" s="170"/>
      <c r="AM257" s="170"/>
      <c r="AN257" s="170"/>
      <c r="AO257" s="170"/>
      <c r="AP257" s="170"/>
      <c r="AQ257" s="170"/>
      <c r="AR257" s="170"/>
      <c r="AS257" s="170"/>
    </row>
    <row r="258" spans="1:45" hidden="1" x14ac:dyDescent="0.15">
      <c r="A258" s="170"/>
      <c r="AC258" s="170"/>
      <c r="AD258" s="170"/>
      <c r="AE258" s="170"/>
      <c r="AF258" s="170"/>
      <c r="AG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  <c r="AS258" s="170"/>
    </row>
    <row r="259" spans="1:45" hidden="1" x14ac:dyDescent="0.15">
      <c r="A259" s="170"/>
      <c r="AC259" s="170"/>
      <c r="AD259" s="170"/>
      <c r="AE259" s="170"/>
      <c r="AF259" s="170"/>
      <c r="AG259" s="170"/>
      <c r="AJ259" s="170"/>
      <c r="AK259" s="170"/>
      <c r="AL259" s="170"/>
      <c r="AM259" s="170"/>
      <c r="AN259" s="170"/>
      <c r="AO259" s="170"/>
      <c r="AP259" s="170"/>
      <c r="AQ259" s="170"/>
      <c r="AR259" s="170"/>
      <c r="AS259" s="170"/>
    </row>
    <row r="260" spans="1:45" hidden="1" x14ac:dyDescent="0.15">
      <c r="A260" s="170"/>
      <c r="AC260" s="170"/>
      <c r="AD260" s="170"/>
      <c r="AE260" s="170"/>
      <c r="AF260" s="170"/>
      <c r="AG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0"/>
    </row>
    <row r="261" spans="1:45" hidden="1" x14ac:dyDescent="0.15">
      <c r="A261" s="170"/>
      <c r="AC261" s="170"/>
      <c r="AD261" s="170"/>
      <c r="AE261" s="170"/>
      <c r="AF261" s="170"/>
      <c r="AG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170"/>
    </row>
    <row r="262" spans="1:45" hidden="1" x14ac:dyDescent="0.15">
      <c r="A262" s="170"/>
      <c r="AC262" s="170"/>
      <c r="AD262" s="170"/>
      <c r="AE262" s="170"/>
      <c r="AF262" s="170"/>
      <c r="AG262" s="170"/>
      <c r="AJ262" s="170"/>
      <c r="AK262" s="170"/>
      <c r="AL262" s="170"/>
      <c r="AM262" s="170"/>
      <c r="AN262" s="170"/>
      <c r="AO262" s="170"/>
      <c r="AP262" s="170"/>
      <c r="AQ262" s="170"/>
      <c r="AR262" s="170"/>
      <c r="AS262" s="170"/>
    </row>
    <row r="263" spans="1:45" hidden="1" x14ac:dyDescent="0.15">
      <c r="A263" s="170"/>
      <c r="AC263" s="170"/>
      <c r="AD263" s="170"/>
      <c r="AE263" s="170"/>
      <c r="AF263" s="170"/>
      <c r="AG263" s="170"/>
      <c r="AJ263" s="170"/>
      <c r="AK263" s="170"/>
      <c r="AL263" s="170"/>
      <c r="AM263" s="170"/>
      <c r="AN263" s="170"/>
      <c r="AO263" s="170"/>
      <c r="AP263" s="170"/>
      <c r="AQ263" s="170"/>
      <c r="AR263" s="170"/>
      <c r="AS263" s="170"/>
    </row>
    <row r="264" spans="1:45" hidden="1" x14ac:dyDescent="0.15">
      <c r="A264" s="170"/>
      <c r="AC264" s="170"/>
      <c r="AD264" s="170"/>
      <c r="AE264" s="170"/>
      <c r="AF264" s="170"/>
      <c r="AG264" s="170"/>
      <c r="AJ264" s="170"/>
      <c r="AK264" s="170"/>
      <c r="AL264" s="170"/>
      <c r="AM264" s="170"/>
      <c r="AN264" s="170"/>
      <c r="AO264" s="170"/>
      <c r="AP264" s="170"/>
      <c r="AQ264" s="170"/>
      <c r="AR264" s="170"/>
      <c r="AS264" s="170"/>
    </row>
    <row r="265" spans="1:45" hidden="1" x14ac:dyDescent="0.15">
      <c r="A265" s="170"/>
      <c r="AC265" s="170"/>
      <c r="AD265" s="170"/>
      <c r="AE265" s="170"/>
      <c r="AF265" s="170"/>
      <c r="AG265" s="170"/>
      <c r="AJ265" s="170"/>
      <c r="AK265" s="170"/>
      <c r="AL265" s="170"/>
      <c r="AM265" s="170"/>
      <c r="AN265" s="170"/>
      <c r="AO265" s="170"/>
      <c r="AP265" s="170"/>
      <c r="AQ265" s="170"/>
      <c r="AR265" s="170"/>
      <c r="AS265" s="170"/>
    </row>
    <row r="266" spans="1:45" hidden="1" x14ac:dyDescent="0.15">
      <c r="A266" s="170"/>
      <c r="AC266" s="170"/>
      <c r="AD266" s="170"/>
      <c r="AE266" s="170"/>
      <c r="AF266" s="170"/>
      <c r="AG266" s="170"/>
      <c r="AJ266" s="170"/>
      <c r="AK266" s="170"/>
      <c r="AL266" s="170"/>
      <c r="AM266" s="170"/>
      <c r="AN266" s="170"/>
      <c r="AO266" s="170"/>
      <c r="AP266" s="170"/>
      <c r="AQ266" s="170"/>
      <c r="AR266" s="170"/>
      <c r="AS266" s="170"/>
    </row>
    <row r="267" spans="1:45" hidden="1" x14ac:dyDescent="0.15">
      <c r="A267" s="170"/>
      <c r="AC267" s="170"/>
      <c r="AD267" s="170"/>
      <c r="AE267" s="170"/>
      <c r="AF267" s="170"/>
      <c r="AG267" s="170"/>
      <c r="AJ267" s="170"/>
      <c r="AK267" s="170"/>
      <c r="AL267" s="170"/>
      <c r="AM267" s="170"/>
      <c r="AN267" s="170"/>
      <c r="AO267" s="170"/>
      <c r="AP267" s="170"/>
      <c r="AQ267" s="170"/>
      <c r="AR267" s="170"/>
      <c r="AS267" s="170"/>
    </row>
    <row r="268" spans="1:45" hidden="1" x14ac:dyDescent="0.15">
      <c r="A268" s="170"/>
      <c r="AC268" s="170"/>
      <c r="AD268" s="170"/>
      <c r="AE268" s="170"/>
      <c r="AF268" s="170"/>
      <c r="AG268" s="170"/>
      <c r="AJ268" s="170"/>
      <c r="AK268" s="170"/>
      <c r="AL268" s="170"/>
      <c r="AM268" s="170"/>
      <c r="AN268" s="170"/>
      <c r="AO268" s="170"/>
      <c r="AP268" s="170"/>
      <c r="AQ268" s="170"/>
      <c r="AR268" s="170"/>
      <c r="AS268" s="170"/>
    </row>
    <row r="269" spans="1:45" hidden="1" x14ac:dyDescent="0.15">
      <c r="A269" s="170"/>
      <c r="AC269" s="170"/>
      <c r="AD269" s="170"/>
      <c r="AE269" s="170"/>
      <c r="AF269" s="170"/>
      <c r="AG269" s="170"/>
      <c r="AJ269" s="170"/>
      <c r="AK269" s="170"/>
      <c r="AL269" s="170"/>
      <c r="AM269" s="170"/>
      <c r="AN269" s="170"/>
      <c r="AO269" s="170"/>
      <c r="AP269" s="170"/>
      <c r="AQ269" s="170"/>
      <c r="AR269" s="170"/>
      <c r="AS269" s="170"/>
    </row>
    <row r="270" spans="1:45" hidden="1" x14ac:dyDescent="0.15">
      <c r="A270" s="170"/>
      <c r="AC270" s="170"/>
      <c r="AD270" s="170"/>
      <c r="AE270" s="170"/>
      <c r="AF270" s="170"/>
      <c r="AG270" s="170"/>
      <c r="AJ270" s="170"/>
      <c r="AK270" s="170"/>
      <c r="AL270" s="170"/>
      <c r="AM270" s="170"/>
      <c r="AN270" s="170"/>
      <c r="AO270" s="170"/>
      <c r="AP270" s="170"/>
      <c r="AQ270" s="170"/>
      <c r="AR270" s="170"/>
      <c r="AS270" s="170"/>
    </row>
    <row r="271" spans="1:45" hidden="1" x14ac:dyDescent="0.15">
      <c r="A271" s="170"/>
      <c r="AC271" s="170"/>
      <c r="AD271" s="170"/>
      <c r="AE271" s="170"/>
      <c r="AF271" s="170"/>
      <c r="AG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70"/>
    </row>
    <row r="272" spans="1:45" hidden="1" x14ac:dyDescent="0.15">
      <c r="A272" s="170"/>
      <c r="AC272" s="170"/>
      <c r="AD272" s="170"/>
      <c r="AE272" s="170"/>
      <c r="AF272" s="170"/>
      <c r="AG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70"/>
    </row>
    <row r="273" spans="1:45" hidden="1" x14ac:dyDescent="0.15">
      <c r="A273" s="170"/>
      <c r="AC273" s="170"/>
      <c r="AD273" s="170"/>
      <c r="AE273" s="170"/>
      <c r="AF273" s="170"/>
      <c r="AG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70"/>
    </row>
    <row r="274" spans="1:45" hidden="1" x14ac:dyDescent="0.15">
      <c r="A274" s="170"/>
      <c r="AC274" s="170"/>
      <c r="AD274" s="170"/>
      <c r="AE274" s="170"/>
      <c r="AF274" s="170"/>
      <c r="AG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70"/>
    </row>
    <row r="275" spans="1:45" hidden="1" x14ac:dyDescent="0.15">
      <c r="A275" s="170"/>
      <c r="AC275" s="170"/>
      <c r="AD275" s="170"/>
      <c r="AE275" s="170"/>
      <c r="AF275" s="170"/>
      <c r="AG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70"/>
    </row>
    <row r="276" spans="1:45" hidden="1" x14ac:dyDescent="0.15">
      <c r="A276" s="170"/>
      <c r="AC276" s="170"/>
      <c r="AD276" s="170"/>
      <c r="AE276" s="170"/>
      <c r="AF276" s="170"/>
      <c r="AG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0"/>
    </row>
    <row r="277" spans="1:45" hidden="1" x14ac:dyDescent="0.15">
      <c r="A277" s="170"/>
      <c r="AC277" s="170"/>
      <c r="AD277" s="170"/>
      <c r="AE277" s="170"/>
      <c r="AF277" s="170"/>
      <c r="AG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170"/>
    </row>
    <row r="278" spans="1:45" hidden="1" x14ac:dyDescent="0.15">
      <c r="A278" s="170"/>
      <c r="AC278" s="170"/>
      <c r="AD278" s="170"/>
      <c r="AE278" s="170"/>
      <c r="AF278" s="170"/>
      <c r="AG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170"/>
    </row>
    <row r="279" spans="1:45" hidden="1" x14ac:dyDescent="0.15">
      <c r="A279" s="170"/>
      <c r="AC279" s="170"/>
      <c r="AD279" s="170"/>
      <c r="AE279" s="170"/>
      <c r="AF279" s="170"/>
      <c r="AG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0"/>
    </row>
    <row r="280" spans="1:45" hidden="1" x14ac:dyDescent="0.15">
      <c r="A280" s="170"/>
      <c r="AC280" s="170"/>
      <c r="AD280" s="170"/>
      <c r="AE280" s="170"/>
      <c r="AF280" s="170"/>
      <c r="AG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170"/>
    </row>
    <row r="281" spans="1:45" hidden="1" x14ac:dyDescent="0.15">
      <c r="A281" s="170"/>
      <c r="AC281" s="170"/>
      <c r="AD281" s="170"/>
      <c r="AE281" s="170"/>
      <c r="AF281" s="170"/>
      <c r="AG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170"/>
    </row>
    <row r="282" spans="1:45" hidden="1" x14ac:dyDescent="0.15">
      <c r="A282" s="170"/>
      <c r="AC282" s="170"/>
      <c r="AD282" s="170"/>
      <c r="AE282" s="170"/>
      <c r="AF282" s="170"/>
      <c r="AG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170"/>
    </row>
    <row r="283" spans="1:45" hidden="1" x14ac:dyDescent="0.15">
      <c r="A283" s="170"/>
      <c r="AC283" s="170"/>
      <c r="AD283" s="170"/>
      <c r="AE283" s="170"/>
      <c r="AF283" s="170"/>
      <c r="AG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170"/>
    </row>
    <row r="284" spans="1:45" hidden="1" x14ac:dyDescent="0.15">
      <c r="A284" s="170"/>
      <c r="AC284" s="170"/>
      <c r="AD284" s="170"/>
      <c r="AE284" s="170"/>
      <c r="AF284" s="170"/>
      <c r="AG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70"/>
    </row>
    <row r="285" spans="1:45" hidden="1" x14ac:dyDescent="0.15">
      <c r="A285" s="170"/>
      <c r="AC285" s="170"/>
      <c r="AD285" s="170"/>
      <c r="AE285" s="170"/>
      <c r="AF285" s="170"/>
      <c r="AG285" s="170"/>
      <c r="AJ285" s="170"/>
      <c r="AK285" s="170"/>
      <c r="AL285" s="170"/>
      <c r="AM285" s="170"/>
      <c r="AN285" s="170"/>
      <c r="AO285" s="170"/>
      <c r="AP285" s="170"/>
      <c r="AQ285" s="170"/>
      <c r="AR285" s="170"/>
      <c r="AS285" s="170"/>
    </row>
    <row r="286" spans="1:45" hidden="1" x14ac:dyDescent="0.15">
      <c r="A286" s="170"/>
      <c r="AC286" s="170"/>
      <c r="AD286" s="170"/>
      <c r="AE286" s="170"/>
      <c r="AF286" s="170"/>
      <c r="AG286" s="170"/>
      <c r="AJ286" s="170"/>
      <c r="AK286" s="170"/>
      <c r="AL286" s="170"/>
      <c r="AM286" s="170"/>
      <c r="AN286" s="170"/>
      <c r="AO286" s="170"/>
      <c r="AP286" s="170"/>
      <c r="AQ286" s="170"/>
      <c r="AR286" s="170"/>
      <c r="AS286" s="170"/>
    </row>
    <row r="287" spans="1:45" hidden="1" x14ac:dyDescent="0.15">
      <c r="A287" s="170"/>
      <c r="AC287" s="170"/>
      <c r="AD287" s="170"/>
      <c r="AE287" s="170"/>
      <c r="AF287" s="170"/>
      <c r="AG287" s="170"/>
      <c r="AJ287" s="170"/>
      <c r="AK287" s="170"/>
      <c r="AL287" s="170"/>
      <c r="AM287" s="170"/>
      <c r="AN287" s="170"/>
      <c r="AO287" s="170"/>
      <c r="AP287" s="170"/>
      <c r="AQ287" s="170"/>
      <c r="AR287" s="170"/>
      <c r="AS287" s="170"/>
    </row>
    <row r="288" spans="1:45" hidden="1" x14ac:dyDescent="0.15">
      <c r="A288" s="170"/>
      <c r="AC288" s="170"/>
      <c r="AD288" s="170"/>
      <c r="AE288" s="170"/>
      <c r="AF288" s="170"/>
      <c r="AG288" s="170"/>
      <c r="AJ288" s="170"/>
      <c r="AK288" s="170"/>
      <c r="AL288" s="170"/>
      <c r="AM288" s="170"/>
      <c r="AN288" s="170"/>
      <c r="AO288" s="170"/>
      <c r="AP288" s="170"/>
      <c r="AQ288" s="170"/>
      <c r="AR288" s="170"/>
      <c r="AS288" s="170"/>
    </row>
    <row r="289" spans="1:45" hidden="1" x14ac:dyDescent="0.15">
      <c r="A289" s="170"/>
      <c r="AC289" s="170"/>
      <c r="AD289" s="170"/>
      <c r="AE289" s="170"/>
      <c r="AF289" s="170"/>
      <c r="AG289" s="170"/>
      <c r="AJ289" s="170"/>
      <c r="AK289" s="170"/>
      <c r="AL289" s="170"/>
      <c r="AM289" s="170"/>
      <c r="AN289" s="170"/>
      <c r="AO289" s="170"/>
      <c r="AP289" s="170"/>
      <c r="AQ289" s="170"/>
      <c r="AR289" s="170"/>
      <c r="AS289" s="170"/>
    </row>
    <row r="290" spans="1:45" hidden="1" x14ac:dyDescent="0.15">
      <c r="A290" s="170"/>
      <c r="AC290" s="170"/>
      <c r="AD290" s="170"/>
      <c r="AE290" s="170"/>
      <c r="AF290" s="170"/>
      <c r="AG290" s="170"/>
      <c r="AJ290" s="170"/>
      <c r="AK290" s="170"/>
      <c r="AL290" s="170"/>
      <c r="AM290" s="170"/>
      <c r="AN290" s="170"/>
      <c r="AO290" s="170"/>
      <c r="AP290" s="170"/>
      <c r="AQ290" s="170"/>
      <c r="AR290" s="170"/>
      <c r="AS290" s="170"/>
    </row>
    <row r="291" spans="1:45" hidden="1" x14ac:dyDescent="0.15">
      <c r="A291" s="170"/>
      <c r="AC291" s="170"/>
      <c r="AD291" s="170"/>
      <c r="AE291" s="170"/>
      <c r="AF291" s="170"/>
      <c r="AG291" s="170"/>
      <c r="AJ291" s="170"/>
      <c r="AK291" s="170"/>
      <c r="AL291" s="170"/>
      <c r="AM291" s="170"/>
      <c r="AN291" s="170"/>
      <c r="AO291" s="170"/>
      <c r="AP291" s="170"/>
      <c r="AQ291" s="170"/>
      <c r="AR291" s="170"/>
      <c r="AS291" s="170"/>
    </row>
    <row r="292" spans="1:45" hidden="1" x14ac:dyDescent="0.15">
      <c r="A292" s="170"/>
      <c r="AC292" s="170"/>
      <c r="AD292" s="170"/>
      <c r="AE292" s="170"/>
      <c r="AF292" s="170"/>
      <c r="AG292" s="170"/>
      <c r="AJ292" s="170"/>
      <c r="AK292" s="170"/>
      <c r="AL292" s="170"/>
      <c r="AM292" s="170"/>
      <c r="AN292" s="170"/>
      <c r="AO292" s="170"/>
      <c r="AP292" s="170"/>
      <c r="AQ292" s="170"/>
      <c r="AR292" s="170"/>
      <c r="AS292" s="170"/>
    </row>
    <row r="293" spans="1:45" hidden="1" x14ac:dyDescent="0.15">
      <c r="A293" s="170"/>
      <c r="AC293" s="170"/>
      <c r="AD293" s="170"/>
      <c r="AE293" s="170"/>
      <c r="AF293" s="170"/>
      <c r="AG293" s="170"/>
      <c r="AJ293" s="170"/>
      <c r="AK293" s="170"/>
      <c r="AL293" s="170"/>
      <c r="AM293" s="170"/>
      <c r="AN293" s="170"/>
      <c r="AO293" s="170"/>
      <c r="AP293" s="170"/>
      <c r="AQ293" s="170"/>
      <c r="AR293" s="170"/>
      <c r="AS293" s="170"/>
    </row>
    <row r="294" spans="1:45" hidden="1" x14ac:dyDescent="0.15">
      <c r="A294" s="170"/>
      <c r="AC294" s="170"/>
      <c r="AD294" s="170"/>
      <c r="AE294" s="170"/>
      <c r="AF294" s="170"/>
      <c r="AG294" s="170"/>
      <c r="AJ294" s="170"/>
      <c r="AK294" s="170"/>
      <c r="AL294" s="170"/>
      <c r="AM294" s="170"/>
      <c r="AN294" s="170"/>
      <c r="AO294" s="170"/>
      <c r="AP294" s="170"/>
      <c r="AQ294" s="170"/>
      <c r="AR294" s="170"/>
      <c r="AS294" s="170"/>
    </row>
    <row r="295" spans="1:45" hidden="1" x14ac:dyDescent="0.15">
      <c r="A295" s="170"/>
      <c r="AC295" s="170"/>
      <c r="AD295" s="170"/>
      <c r="AE295" s="170"/>
      <c r="AF295" s="170"/>
      <c r="AG295" s="170"/>
      <c r="AJ295" s="170"/>
      <c r="AK295" s="170"/>
      <c r="AL295" s="170"/>
      <c r="AM295" s="170"/>
      <c r="AN295" s="170"/>
      <c r="AO295" s="170"/>
      <c r="AP295" s="170"/>
      <c r="AQ295" s="170"/>
      <c r="AR295" s="170"/>
      <c r="AS295" s="170"/>
    </row>
    <row r="296" spans="1:45" hidden="1" x14ac:dyDescent="0.15">
      <c r="A296" s="170"/>
      <c r="AC296" s="170"/>
      <c r="AD296" s="170"/>
      <c r="AE296" s="170"/>
      <c r="AF296" s="170"/>
      <c r="AG296" s="170"/>
      <c r="AJ296" s="170"/>
      <c r="AK296" s="170"/>
      <c r="AL296" s="170"/>
      <c r="AM296" s="170"/>
      <c r="AN296" s="170"/>
      <c r="AO296" s="170"/>
      <c r="AP296" s="170"/>
      <c r="AQ296" s="170"/>
      <c r="AR296" s="170"/>
      <c r="AS296" s="170"/>
    </row>
    <row r="297" spans="1:45" hidden="1" x14ac:dyDescent="0.15">
      <c r="A297" s="170"/>
      <c r="AC297" s="170"/>
      <c r="AD297" s="170"/>
      <c r="AE297" s="170"/>
      <c r="AF297" s="170"/>
      <c r="AG297" s="170"/>
      <c r="AJ297" s="170"/>
      <c r="AK297" s="170"/>
      <c r="AL297" s="170"/>
      <c r="AM297" s="170"/>
      <c r="AN297" s="170"/>
      <c r="AO297" s="170"/>
      <c r="AP297" s="170"/>
      <c r="AQ297" s="170"/>
      <c r="AR297" s="170"/>
      <c r="AS297" s="170"/>
    </row>
    <row r="298" spans="1:45" hidden="1" x14ac:dyDescent="0.15">
      <c r="A298" s="170"/>
      <c r="E298" s="669"/>
      <c r="F298" s="669"/>
      <c r="AC298" s="170"/>
      <c r="AD298" s="170"/>
      <c r="AE298" s="170"/>
      <c r="AF298" s="170"/>
      <c r="AG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70"/>
    </row>
    <row r="299" spans="1:45" hidden="1" x14ac:dyDescent="0.15">
      <c r="A299" s="170"/>
      <c r="AC299" s="170"/>
      <c r="AD299" s="170"/>
      <c r="AE299" s="170"/>
      <c r="AF299" s="170"/>
      <c r="AG299" s="170"/>
      <c r="AJ299" s="170"/>
      <c r="AK299" s="170"/>
      <c r="AL299" s="170"/>
      <c r="AM299" s="170"/>
      <c r="AN299" s="170"/>
      <c r="AO299" s="170"/>
      <c r="AP299" s="170"/>
      <c r="AQ299" s="170"/>
      <c r="AR299" s="170"/>
      <c r="AS299" s="170"/>
    </row>
    <row r="300" spans="1:45" hidden="1" x14ac:dyDescent="0.15">
      <c r="A300" s="170"/>
      <c r="AC300" s="170"/>
      <c r="AD300" s="170"/>
      <c r="AE300" s="170"/>
      <c r="AF300" s="170"/>
      <c r="AG300" s="170"/>
      <c r="AJ300" s="170"/>
      <c r="AK300" s="170"/>
      <c r="AL300" s="170"/>
      <c r="AM300" s="170"/>
      <c r="AN300" s="170"/>
      <c r="AO300" s="170"/>
      <c r="AP300" s="170"/>
      <c r="AQ300" s="170"/>
      <c r="AR300" s="170"/>
      <c r="AS300" s="170"/>
    </row>
    <row r="301" spans="1:45" hidden="1" x14ac:dyDescent="0.15">
      <c r="A301" s="170"/>
      <c r="AC301" s="170"/>
      <c r="AD301" s="170"/>
      <c r="AE301" s="170"/>
      <c r="AF301" s="170"/>
      <c r="AG301" s="170"/>
      <c r="AJ301" s="170"/>
      <c r="AK301" s="170"/>
      <c r="AL301" s="170"/>
      <c r="AM301" s="170"/>
      <c r="AN301" s="170"/>
      <c r="AO301" s="170"/>
      <c r="AP301" s="170"/>
      <c r="AQ301" s="170"/>
      <c r="AR301" s="170"/>
      <c r="AS301" s="170"/>
    </row>
    <row r="302" spans="1:45" hidden="1" x14ac:dyDescent="0.15">
      <c r="A302" s="170"/>
      <c r="AC302" s="170"/>
      <c r="AD302" s="170"/>
      <c r="AE302" s="170"/>
      <c r="AF302" s="170"/>
      <c r="AG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70"/>
    </row>
    <row r="303" spans="1:45" hidden="1" x14ac:dyDescent="0.15">
      <c r="A303" s="170"/>
      <c r="AC303" s="170"/>
      <c r="AD303" s="170"/>
      <c r="AE303" s="170"/>
      <c r="AF303" s="170"/>
      <c r="AG303" s="170"/>
      <c r="AJ303" s="170"/>
      <c r="AK303" s="170"/>
      <c r="AL303" s="170"/>
      <c r="AM303" s="170"/>
      <c r="AN303" s="170"/>
      <c r="AO303" s="170"/>
      <c r="AP303" s="170"/>
      <c r="AQ303" s="170"/>
      <c r="AR303" s="170"/>
      <c r="AS303" s="170"/>
    </row>
    <row r="304" spans="1:45" hidden="1" x14ac:dyDescent="0.15">
      <c r="A304" s="170"/>
      <c r="AC304" s="170"/>
      <c r="AD304" s="170"/>
      <c r="AE304" s="170"/>
      <c r="AF304" s="170"/>
      <c r="AG304" s="170"/>
      <c r="AJ304" s="170"/>
      <c r="AK304" s="170"/>
      <c r="AL304" s="170"/>
      <c r="AM304" s="170"/>
      <c r="AN304" s="170"/>
      <c r="AO304" s="170"/>
      <c r="AP304" s="170"/>
      <c r="AQ304" s="170"/>
      <c r="AR304" s="170"/>
      <c r="AS304" s="170"/>
    </row>
    <row r="305" spans="1:45" hidden="1" x14ac:dyDescent="0.15">
      <c r="A305" s="170"/>
      <c r="AC305" s="170"/>
      <c r="AD305" s="170"/>
      <c r="AE305" s="170"/>
      <c r="AF305" s="170"/>
      <c r="AG305" s="170"/>
      <c r="AJ305" s="170"/>
      <c r="AK305" s="170"/>
      <c r="AL305" s="170"/>
      <c r="AM305" s="170"/>
      <c r="AN305" s="170"/>
      <c r="AO305" s="170"/>
      <c r="AP305" s="170"/>
      <c r="AQ305" s="170"/>
      <c r="AR305" s="170"/>
      <c r="AS305" s="170"/>
    </row>
    <row r="306" spans="1:45" hidden="1" x14ac:dyDescent="0.15">
      <c r="A306" s="170"/>
      <c r="AC306" s="170"/>
      <c r="AD306" s="170"/>
      <c r="AE306" s="170"/>
      <c r="AF306" s="170"/>
      <c r="AG306" s="170"/>
      <c r="AJ306" s="170"/>
      <c r="AK306" s="170"/>
      <c r="AL306" s="170"/>
      <c r="AM306" s="170"/>
      <c r="AN306" s="170"/>
      <c r="AO306" s="170"/>
      <c r="AP306" s="170"/>
      <c r="AQ306" s="170"/>
      <c r="AR306" s="170"/>
      <c r="AS306" s="170"/>
    </row>
    <row r="307" spans="1:45" hidden="1" x14ac:dyDescent="0.15">
      <c r="A307" s="170"/>
      <c r="AC307" s="170"/>
      <c r="AD307" s="170"/>
      <c r="AE307" s="170"/>
      <c r="AF307" s="170"/>
      <c r="AG307" s="170"/>
      <c r="AJ307" s="170"/>
      <c r="AK307" s="170"/>
      <c r="AL307" s="170"/>
      <c r="AM307" s="170"/>
      <c r="AN307" s="170"/>
      <c r="AO307" s="170"/>
      <c r="AP307" s="170"/>
      <c r="AQ307" s="170"/>
      <c r="AR307" s="170"/>
      <c r="AS307" s="170"/>
    </row>
    <row r="308" spans="1:45" hidden="1" x14ac:dyDescent="0.15">
      <c r="A308" s="170"/>
      <c r="AC308" s="170"/>
      <c r="AD308" s="170"/>
      <c r="AE308" s="170"/>
      <c r="AF308" s="170"/>
      <c r="AG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170"/>
    </row>
    <row r="309" spans="1:45" hidden="1" x14ac:dyDescent="0.15">
      <c r="A309" s="170"/>
      <c r="AC309" s="170"/>
      <c r="AD309" s="170"/>
      <c r="AE309" s="170"/>
      <c r="AF309" s="170"/>
      <c r="AG309" s="170"/>
      <c r="AJ309" s="170"/>
      <c r="AK309" s="170"/>
      <c r="AL309" s="170"/>
      <c r="AM309" s="170"/>
      <c r="AN309" s="170"/>
      <c r="AO309" s="170"/>
      <c r="AP309" s="170"/>
      <c r="AQ309" s="170"/>
      <c r="AR309" s="170"/>
      <c r="AS309" s="170"/>
    </row>
    <row r="310" spans="1:45" hidden="1" x14ac:dyDescent="0.15">
      <c r="A310" s="170"/>
      <c r="AC310" s="170"/>
      <c r="AD310" s="170"/>
      <c r="AE310" s="170"/>
      <c r="AF310" s="170"/>
      <c r="AG310" s="170"/>
      <c r="AJ310" s="170"/>
      <c r="AK310" s="170"/>
      <c r="AL310" s="170"/>
      <c r="AM310" s="170"/>
      <c r="AN310" s="170"/>
      <c r="AO310" s="170"/>
      <c r="AP310" s="170"/>
      <c r="AQ310" s="170"/>
      <c r="AR310" s="170"/>
      <c r="AS310" s="170"/>
    </row>
    <row r="311" spans="1:45" hidden="1" x14ac:dyDescent="0.15">
      <c r="A311" s="170"/>
      <c r="AC311" s="170"/>
      <c r="AD311" s="170"/>
      <c r="AE311" s="170"/>
      <c r="AF311" s="170"/>
      <c r="AG311" s="170"/>
      <c r="AJ311" s="170"/>
      <c r="AK311" s="170"/>
      <c r="AL311" s="170"/>
      <c r="AM311" s="170"/>
      <c r="AN311" s="170"/>
      <c r="AO311" s="170"/>
      <c r="AP311" s="170"/>
      <c r="AQ311" s="170"/>
      <c r="AR311" s="170"/>
      <c r="AS311" s="170"/>
    </row>
    <row r="312" spans="1:45" hidden="1" x14ac:dyDescent="0.15">
      <c r="A312" s="170"/>
      <c r="AC312" s="170"/>
      <c r="AD312" s="170"/>
      <c r="AE312" s="170"/>
      <c r="AF312" s="170"/>
      <c r="AG312" s="170"/>
      <c r="AJ312" s="170"/>
      <c r="AK312" s="170"/>
      <c r="AL312" s="170"/>
      <c r="AM312" s="170"/>
      <c r="AN312" s="170"/>
      <c r="AO312" s="170"/>
      <c r="AP312" s="170"/>
      <c r="AQ312" s="170"/>
      <c r="AR312" s="170"/>
      <c r="AS312" s="170"/>
    </row>
    <row r="313" spans="1:45" hidden="1" x14ac:dyDescent="0.15">
      <c r="A313" s="170"/>
      <c r="AC313" s="170"/>
      <c r="AD313" s="170"/>
      <c r="AE313" s="170"/>
      <c r="AF313" s="170"/>
      <c r="AG313" s="170"/>
      <c r="AJ313" s="170"/>
      <c r="AK313" s="170"/>
      <c r="AL313" s="170"/>
      <c r="AM313" s="170"/>
      <c r="AN313" s="170"/>
      <c r="AO313" s="170"/>
      <c r="AP313" s="170"/>
      <c r="AQ313" s="170"/>
      <c r="AR313" s="170"/>
      <c r="AS313" s="170"/>
    </row>
    <row r="314" spans="1:45" hidden="1" x14ac:dyDescent="0.15">
      <c r="A314" s="170"/>
      <c r="AC314" s="170"/>
      <c r="AD314" s="170"/>
      <c r="AE314" s="170"/>
      <c r="AF314" s="170"/>
      <c r="AG314" s="170"/>
      <c r="AJ314" s="170"/>
      <c r="AK314" s="170"/>
      <c r="AL314" s="170"/>
      <c r="AM314" s="170"/>
      <c r="AN314" s="170"/>
      <c r="AO314" s="170"/>
      <c r="AP314" s="170"/>
      <c r="AQ314" s="170"/>
      <c r="AR314" s="170"/>
      <c r="AS314" s="170"/>
    </row>
    <row r="315" spans="1:45" hidden="1" x14ac:dyDescent="0.15">
      <c r="A315" s="170"/>
      <c r="AC315" s="170"/>
      <c r="AD315" s="170"/>
      <c r="AE315" s="170"/>
      <c r="AF315" s="170"/>
      <c r="AG315" s="170"/>
      <c r="AJ315" s="170"/>
      <c r="AK315" s="170"/>
      <c r="AL315" s="170"/>
      <c r="AM315" s="170"/>
      <c r="AN315" s="170"/>
      <c r="AO315" s="170"/>
      <c r="AP315" s="170"/>
      <c r="AQ315" s="170"/>
      <c r="AR315" s="170"/>
      <c r="AS315" s="170"/>
    </row>
    <row r="316" spans="1:45" hidden="1" x14ac:dyDescent="0.15">
      <c r="A316" s="170"/>
      <c r="AC316" s="170"/>
      <c r="AD316" s="170"/>
      <c r="AE316" s="170"/>
      <c r="AF316" s="170"/>
      <c r="AG316" s="170"/>
      <c r="AJ316" s="170"/>
      <c r="AK316" s="170"/>
      <c r="AL316" s="170"/>
      <c r="AM316" s="170"/>
      <c r="AN316" s="170"/>
      <c r="AO316" s="170"/>
      <c r="AP316" s="170"/>
      <c r="AQ316" s="170"/>
      <c r="AR316" s="170"/>
      <c r="AS316" s="170"/>
    </row>
    <row r="317" spans="1:45" hidden="1" x14ac:dyDescent="0.15">
      <c r="A317" s="170"/>
      <c r="AC317" s="170"/>
      <c r="AD317" s="170"/>
      <c r="AE317" s="170"/>
      <c r="AF317" s="170"/>
      <c r="AG317" s="170"/>
      <c r="AJ317" s="170"/>
      <c r="AK317" s="170"/>
      <c r="AL317" s="170"/>
      <c r="AM317" s="170"/>
      <c r="AN317" s="170"/>
      <c r="AO317" s="170"/>
      <c r="AP317" s="170"/>
      <c r="AQ317" s="170"/>
      <c r="AR317" s="170"/>
      <c r="AS317" s="170"/>
    </row>
    <row r="318" spans="1:45" hidden="1" x14ac:dyDescent="0.15">
      <c r="A318" s="170"/>
      <c r="AC318" s="170"/>
      <c r="AD318" s="170"/>
      <c r="AE318" s="170"/>
      <c r="AF318" s="170"/>
      <c r="AG318" s="170"/>
      <c r="AJ318" s="170"/>
      <c r="AK318" s="170"/>
      <c r="AL318" s="170"/>
      <c r="AM318" s="170"/>
      <c r="AN318" s="170"/>
      <c r="AO318" s="170"/>
      <c r="AP318" s="170"/>
      <c r="AQ318" s="170"/>
      <c r="AR318" s="170"/>
      <c r="AS318" s="170"/>
    </row>
    <row r="319" spans="1:45" hidden="1" x14ac:dyDescent="0.15">
      <c r="A319" s="170"/>
      <c r="AC319" s="170"/>
      <c r="AD319" s="170"/>
      <c r="AE319" s="170"/>
      <c r="AF319" s="170"/>
      <c r="AG319" s="170"/>
      <c r="AJ319" s="170"/>
      <c r="AK319" s="170"/>
      <c r="AL319" s="170"/>
      <c r="AM319" s="170"/>
      <c r="AN319" s="170"/>
      <c r="AO319" s="170"/>
      <c r="AP319" s="170"/>
      <c r="AQ319" s="170"/>
      <c r="AR319" s="170"/>
      <c r="AS319" s="170"/>
    </row>
    <row r="320" spans="1:45" hidden="1" x14ac:dyDescent="0.15">
      <c r="A320" s="170"/>
      <c r="AC320" s="170"/>
      <c r="AD320" s="170"/>
      <c r="AE320" s="170"/>
      <c r="AF320" s="170"/>
      <c r="AG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70"/>
    </row>
    <row r="321" spans="1:45" hidden="1" x14ac:dyDescent="0.15">
      <c r="A321" s="170"/>
      <c r="AC321" s="170"/>
      <c r="AD321" s="170"/>
      <c r="AE321" s="170"/>
      <c r="AF321" s="170"/>
      <c r="AG321" s="170"/>
      <c r="AJ321" s="170"/>
      <c r="AK321" s="170"/>
      <c r="AL321" s="170"/>
      <c r="AM321" s="170"/>
      <c r="AN321" s="170"/>
      <c r="AO321" s="170"/>
      <c r="AP321" s="170"/>
      <c r="AQ321" s="170"/>
      <c r="AR321" s="170"/>
      <c r="AS321" s="170"/>
    </row>
    <row r="322" spans="1:45" hidden="1" x14ac:dyDescent="0.15">
      <c r="A322" s="170"/>
      <c r="AC322" s="170"/>
      <c r="AD322" s="170"/>
      <c r="AE322" s="170"/>
      <c r="AF322" s="170"/>
      <c r="AG322" s="170"/>
      <c r="AJ322" s="170"/>
      <c r="AK322" s="170"/>
      <c r="AL322" s="170"/>
      <c r="AM322" s="170"/>
      <c r="AN322" s="170"/>
      <c r="AO322" s="170"/>
      <c r="AP322" s="170"/>
      <c r="AQ322" s="170"/>
      <c r="AR322" s="170"/>
      <c r="AS322" s="170"/>
    </row>
    <row r="323" spans="1:45" hidden="1" x14ac:dyDescent="0.15">
      <c r="A323" s="170"/>
      <c r="AC323" s="170"/>
      <c r="AD323" s="170"/>
      <c r="AE323" s="170"/>
      <c r="AF323" s="170"/>
      <c r="AG323" s="170"/>
      <c r="AJ323" s="170"/>
      <c r="AK323" s="170"/>
      <c r="AL323" s="170"/>
      <c r="AM323" s="170"/>
      <c r="AN323" s="170"/>
      <c r="AO323" s="170"/>
      <c r="AP323" s="170"/>
      <c r="AQ323" s="170"/>
      <c r="AR323" s="170"/>
      <c r="AS323" s="170"/>
    </row>
    <row r="324" spans="1:45" hidden="1" x14ac:dyDescent="0.15">
      <c r="A324" s="170"/>
      <c r="AC324" s="170"/>
      <c r="AD324" s="170"/>
      <c r="AE324" s="170"/>
      <c r="AF324" s="170"/>
      <c r="AG324" s="170"/>
      <c r="AJ324" s="170"/>
      <c r="AK324" s="170"/>
      <c r="AL324" s="170"/>
      <c r="AM324" s="170"/>
      <c r="AN324" s="170"/>
      <c r="AO324" s="170"/>
      <c r="AP324" s="170"/>
      <c r="AQ324" s="170"/>
      <c r="AR324" s="170"/>
      <c r="AS324" s="170"/>
    </row>
    <row r="325" spans="1:45" hidden="1" x14ac:dyDescent="0.15">
      <c r="A325" s="170"/>
      <c r="AC325" s="170"/>
      <c r="AD325" s="170"/>
      <c r="AE325" s="170"/>
      <c r="AF325" s="170"/>
      <c r="AG325" s="170"/>
      <c r="AJ325" s="170"/>
      <c r="AK325" s="170"/>
      <c r="AL325" s="170"/>
      <c r="AM325" s="170"/>
      <c r="AN325" s="170"/>
      <c r="AO325" s="170"/>
      <c r="AP325" s="170"/>
      <c r="AQ325" s="170"/>
      <c r="AR325" s="170"/>
      <c r="AS325" s="170"/>
    </row>
    <row r="326" spans="1:45" hidden="1" x14ac:dyDescent="0.15">
      <c r="A326" s="170"/>
      <c r="AC326" s="170"/>
      <c r="AD326" s="170"/>
      <c r="AE326" s="170"/>
      <c r="AF326" s="170"/>
      <c r="AG326" s="170"/>
      <c r="AJ326" s="170"/>
      <c r="AK326" s="170"/>
      <c r="AL326" s="170"/>
      <c r="AM326" s="170"/>
      <c r="AN326" s="170"/>
      <c r="AO326" s="170"/>
      <c r="AP326" s="170"/>
      <c r="AQ326" s="170"/>
      <c r="AR326" s="170"/>
      <c r="AS326" s="170"/>
    </row>
    <row r="327" spans="1:45" hidden="1" x14ac:dyDescent="0.15">
      <c r="A327" s="170"/>
      <c r="AC327" s="170"/>
      <c r="AD327" s="170"/>
      <c r="AE327" s="170"/>
      <c r="AF327" s="170"/>
      <c r="AG327" s="170"/>
      <c r="AJ327" s="170"/>
      <c r="AK327" s="170"/>
      <c r="AL327" s="170"/>
      <c r="AM327" s="170"/>
      <c r="AN327" s="170"/>
      <c r="AO327" s="170"/>
      <c r="AP327" s="170"/>
      <c r="AQ327" s="170"/>
      <c r="AR327" s="170"/>
      <c r="AS327" s="170"/>
    </row>
    <row r="328" spans="1:45" hidden="1" x14ac:dyDescent="0.15">
      <c r="A328" s="170"/>
      <c r="AC328" s="170"/>
      <c r="AD328" s="170"/>
      <c r="AE328" s="170"/>
      <c r="AF328" s="170"/>
      <c r="AG328" s="170"/>
      <c r="AJ328" s="170"/>
      <c r="AK328" s="170"/>
      <c r="AL328" s="170"/>
      <c r="AM328" s="170"/>
      <c r="AN328" s="170"/>
      <c r="AO328" s="170"/>
      <c r="AP328" s="170"/>
      <c r="AQ328" s="170"/>
      <c r="AR328" s="170"/>
      <c r="AS328" s="170"/>
    </row>
    <row r="329" spans="1:45" hidden="1" x14ac:dyDescent="0.15">
      <c r="A329" s="170"/>
      <c r="AC329" s="170"/>
      <c r="AD329" s="170"/>
      <c r="AE329" s="170"/>
      <c r="AF329" s="170"/>
      <c r="AG329" s="170"/>
      <c r="AJ329" s="170"/>
      <c r="AK329" s="170"/>
      <c r="AL329" s="170"/>
      <c r="AM329" s="170"/>
      <c r="AN329" s="170"/>
      <c r="AO329" s="170"/>
      <c r="AP329" s="170"/>
      <c r="AQ329" s="170"/>
      <c r="AR329" s="170"/>
      <c r="AS329" s="170"/>
    </row>
    <row r="330" spans="1:45" hidden="1" x14ac:dyDescent="0.15">
      <c r="A330" s="170"/>
      <c r="AC330" s="170"/>
      <c r="AD330" s="170"/>
      <c r="AE330" s="170"/>
      <c r="AF330" s="170"/>
      <c r="AG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170"/>
    </row>
    <row r="331" spans="1:45" hidden="1" x14ac:dyDescent="0.15">
      <c r="A331" s="170"/>
      <c r="AC331" s="170"/>
      <c r="AD331" s="170"/>
      <c r="AE331" s="170"/>
      <c r="AF331" s="170"/>
      <c r="AG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170"/>
    </row>
    <row r="332" spans="1:45" hidden="1" x14ac:dyDescent="0.15">
      <c r="A332" s="170"/>
      <c r="AC332" s="170"/>
      <c r="AD332" s="170"/>
      <c r="AE332" s="170"/>
      <c r="AF332" s="170"/>
      <c r="AG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0"/>
    </row>
    <row r="333" spans="1:45" hidden="1" x14ac:dyDescent="0.15">
      <c r="A333" s="170"/>
      <c r="AC333" s="170"/>
      <c r="AD333" s="170"/>
      <c r="AE333" s="170"/>
      <c r="AF333" s="170"/>
      <c r="AG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170"/>
    </row>
    <row r="334" spans="1:45" hidden="1" x14ac:dyDescent="0.15">
      <c r="A334" s="170"/>
      <c r="AC334" s="170"/>
      <c r="AD334" s="170"/>
      <c r="AE334" s="170"/>
      <c r="AF334" s="170"/>
      <c r="AG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</row>
    <row r="335" spans="1:45" hidden="1" x14ac:dyDescent="0.15">
      <c r="A335" s="170"/>
      <c r="AC335" s="170"/>
      <c r="AD335" s="170"/>
      <c r="AE335" s="170"/>
      <c r="AF335" s="170"/>
      <c r="AG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</row>
    <row r="336" spans="1:45" hidden="1" x14ac:dyDescent="0.15">
      <c r="A336" s="170"/>
      <c r="AC336" s="170"/>
      <c r="AD336" s="170"/>
      <c r="AE336" s="170"/>
      <c r="AF336" s="170"/>
      <c r="AG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</row>
    <row r="337" spans="1:45" hidden="1" x14ac:dyDescent="0.15">
      <c r="A337" s="170"/>
      <c r="AC337" s="170"/>
      <c r="AD337" s="170"/>
      <c r="AE337" s="170"/>
      <c r="AF337" s="170"/>
      <c r="AG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</row>
    <row r="338" spans="1:45" hidden="1" x14ac:dyDescent="0.15">
      <c r="A338" s="170"/>
      <c r="AC338" s="170"/>
      <c r="AD338" s="170"/>
      <c r="AE338" s="170"/>
      <c r="AF338" s="170"/>
      <c r="AG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70"/>
    </row>
    <row r="339" spans="1:45" hidden="1" x14ac:dyDescent="0.15">
      <c r="A339" s="170"/>
      <c r="AC339" s="170"/>
      <c r="AD339" s="170"/>
      <c r="AE339" s="170"/>
      <c r="AF339" s="170"/>
      <c r="AG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</row>
    <row r="340" spans="1:45" hidden="1" x14ac:dyDescent="0.15">
      <c r="A340" s="170"/>
      <c r="AC340" s="170"/>
      <c r="AD340" s="170"/>
      <c r="AE340" s="170"/>
      <c r="AF340" s="170"/>
      <c r="AG340" s="170"/>
      <c r="AJ340" s="170"/>
      <c r="AK340" s="170"/>
      <c r="AL340" s="170"/>
      <c r="AM340" s="170"/>
      <c r="AN340" s="170"/>
      <c r="AO340" s="170"/>
      <c r="AP340" s="170"/>
      <c r="AQ340" s="170"/>
      <c r="AR340" s="170"/>
      <c r="AS340" s="170"/>
    </row>
    <row r="341" spans="1:45" hidden="1" x14ac:dyDescent="0.15">
      <c r="A341" s="170"/>
      <c r="AC341" s="170"/>
      <c r="AD341" s="170"/>
      <c r="AE341" s="170"/>
      <c r="AF341" s="170"/>
      <c r="AG341" s="170"/>
      <c r="AJ341" s="170"/>
      <c r="AK341" s="170"/>
      <c r="AL341" s="170"/>
      <c r="AM341" s="170"/>
      <c r="AN341" s="170"/>
      <c r="AO341" s="170"/>
      <c r="AP341" s="170"/>
      <c r="AQ341" s="170"/>
      <c r="AR341" s="170"/>
      <c r="AS341" s="170"/>
    </row>
    <row r="342" spans="1:45" hidden="1" x14ac:dyDescent="0.15">
      <c r="A342" s="170"/>
      <c r="AC342" s="170"/>
      <c r="AD342" s="170"/>
      <c r="AE342" s="170"/>
      <c r="AF342" s="170"/>
      <c r="AG342" s="170"/>
      <c r="AJ342" s="170"/>
      <c r="AK342" s="170"/>
      <c r="AL342" s="170"/>
      <c r="AM342" s="170"/>
      <c r="AN342" s="170"/>
      <c r="AO342" s="170"/>
      <c r="AP342" s="170"/>
      <c r="AQ342" s="170"/>
      <c r="AR342" s="170"/>
      <c r="AS342" s="170"/>
    </row>
    <row r="343" spans="1:45" hidden="1" x14ac:dyDescent="0.15">
      <c r="A343" s="170"/>
      <c r="AC343" s="170"/>
      <c r="AD343" s="170"/>
      <c r="AE343" s="170"/>
      <c r="AF343" s="170"/>
      <c r="AG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70"/>
    </row>
    <row r="344" spans="1:45" hidden="1" x14ac:dyDescent="0.15">
      <c r="A344" s="170"/>
      <c r="AC344" s="170"/>
      <c r="AD344" s="170"/>
      <c r="AE344" s="170"/>
      <c r="AF344" s="170"/>
      <c r="AG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70"/>
    </row>
    <row r="345" spans="1:45" hidden="1" x14ac:dyDescent="0.15">
      <c r="A345" s="170"/>
      <c r="AC345" s="170"/>
      <c r="AD345" s="170"/>
      <c r="AE345" s="170"/>
      <c r="AF345" s="170"/>
      <c r="AG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70"/>
    </row>
    <row r="346" spans="1:45" hidden="1" x14ac:dyDescent="0.15">
      <c r="A346" s="170"/>
      <c r="AC346" s="170"/>
      <c r="AD346" s="170"/>
      <c r="AE346" s="170"/>
      <c r="AF346" s="170"/>
      <c r="AG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70"/>
    </row>
    <row r="347" spans="1:45" hidden="1" x14ac:dyDescent="0.15">
      <c r="A347" s="170"/>
      <c r="AC347" s="170"/>
      <c r="AD347" s="170"/>
      <c r="AE347" s="170"/>
      <c r="AF347" s="170"/>
      <c r="AG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170"/>
    </row>
    <row r="348" spans="1:45" hidden="1" x14ac:dyDescent="0.15">
      <c r="A348" s="170"/>
      <c r="AC348" s="170"/>
      <c r="AD348" s="170"/>
      <c r="AE348" s="170"/>
      <c r="AF348" s="170"/>
      <c r="AG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170"/>
    </row>
    <row r="349" spans="1:45" hidden="1" x14ac:dyDescent="0.15">
      <c r="A349" s="170"/>
      <c r="AC349" s="170"/>
      <c r="AD349" s="170"/>
      <c r="AE349" s="170"/>
      <c r="AF349" s="170"/>
      <c r="AG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170"/>
    </row>
    <row r="350" spans="1:45" hidden="1" x14ac:dyDescent="0.15">
      <c r="A350" s="170"/>
      <c r="AC350" s="170"/>
      <c r="AD350" s="170"/>
      <c r="AE350" s="170"/>
      <c r="AF350" s="170"/>
      <c r="AG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170"/>
    </row>
    <row r="351" spans="1:45" hidden="1" x14ac:dyDescent="0.15">
      <c r="A351" s="170"/>
      <c r="AC351" s="170"/>
      <c r="AD351" s="170"/>
      <c r="AE351" s="170"/>
      <c r="AF351" s="170"/>
      <c r="AG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170"/>
    </row>
    <row r="352" spans="1:45" hidden="1" x14ac:dyDescent="0.15">
      <c r="A352" s="170"/>
      <c r="AC352" s="170"/>
      <c r="AD352" s="170"/>
      <c r="AE352" s="170"/>
      <c r="AF352" s="170"/>
      <c r="AG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170"/>
    </row>
    <row r="353" spans="1:45" hidden="1" x14ac:dyDescent="0.15">
      <c r="A353" s="170"/>
      <c r="AC353" s="170"/>
      <c r="AD353" s="170"/>
      <c r="AE353" s="170"/>
      <c r="AF353" s="170"/>
      <c r="AG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170"/>
    </row>
    <row r="354" spans="1:45" hidden="1" x14ac:dyDescent="0.15">
      <c r="A354" s="170"/>
      <c r="AC354" s="170"/>
      <c r="AD354" s="170"/>
      <c r="AE354" s="170"/>
      <c r="AF354" s="170"/>
      <c r="AG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170"/>
    </row>
    <row r="355" spans="1:45" hidden="1" x14ac:dyDescent="0.15">
      <c r="A355" s="170"/>
      <c r="AC355" s="170"/>
      <c r="AD355" s="170"/>
      <c r="AE355" s="170"/>
      <c r="AF355" s="170"/>
      <c r="AG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170"/>
    </row>
    <row r="356" spans="1:45" hidden="1" x14ac:dyDescent="0.15">
      <c r="A356" s="170"/>
      <c r="AC356" s="170"/>
      <c r="AD356" s="170"/>
      <c r="AE356" s="170"/>
      <c r="AF356" s="170"/>
      <c r="AG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70"/>
    </row>
    <row r="357" spans="1:45" hidden="1" x14ac:dyDescent="0.15">
      <c r="A357" s="170"/>
      <c r="AC357" s="170"/>
      <c r="AD357" s="170"/>
      <c r="AE357" s="170"/>
      <c r="AF357" s="170"/>
      <c r="AG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170"/>
    </row>
    <row r="358" spans="1:45" hidden="1" x14ac:dyDescent="0.15">
      <c r="A358" s="170"/>
      <c r="AC358" s="170"/>
      <c r="AD358" s="170"/>
      <c r="AE358" s="170"/>
      <c r="AF358" s="170"/>
      <c r="AG358" s="170"/>
      <c r="AJ358" s="170"/>
      <c r="AK358" s="170"/>
      <c r="AL358" s="170"/>
      <c r="AM358" s="170"/>
      <c r="AN358" s="170"/>
      <c r="AO358" s="170"/>
      <c r="AP358" s="170"/>
      <c r="AQ358" s="170"/>
      <c r="AR358" s="170"/>
      <c r="AS358" s="170"/>
    </row>
    <row r="359" spans="1:45" hidden="1" x14ac:dyDescent="0.15">
      <c r="A359" s="170"/>
      <c r="AC359" s="170"/>
      <c r="AD359" s="170"/>
      <c r="AE359" s="170"/>
      <c r="AF359" s="170"/>
      <c r="AG359" s="170"/>
      <c r="AJ359" s="170"/>
      <c r="AK359" s="170"/>
      <c r="AL359" s="170"/>
      <c r="AM359" s="170"/>
      <c r="AN359" s="170"/>
      <c r="AO359" s="170"/>
      <c r="AP359" s="170"/>
      <c r="AQ359" s="170"/>
      <c r="AR359" s="170"/>
      <c r="AS359" s="170"/>
    </row>
    <row r="360" spans="1:45" hidden="1" x14ac:dyDescent="0.15">
      <c r="A360" s="170"/>
      <c r="AC360" s="170"/>
      <c r="AD360" s="170"/>
      <c r="AE360" s="170"/>
      <c r="AF360" s="170"/>
      <c r="AG360" s="170"/>
      <c r="AJ360" s="170"/>
      <c r="AK360" s="170"/>
      <c r="AL360" s="170"/>
      <c r="AM360" s="170"/>
      <c r="AN360" s="170"/>
      <c r="AO360" s="170"/>
      <c r="AP360" s="170"/>
      <c r="AQ360" s="170"/>
      <c r="AR360" s="170"/>
      <c r="AS360" s="170"/>
    </row>
    <row r="361" spans="1:45" hidden="1" x14ac:dyDescent="0.15">
      <c r="A361" s="170"/>
      <c r="AC361" s="170"/>
      <c r="AD361" s="170"/>
      <c r="AE361" s="170"/>
      <c r="AF361" s="170"/>
      <c r="AG361" s="170"/>
      <c r="AJ361" s="170"/>
      <c r="AK361" s="170"/>
      <c r="AL361" s="170"/>
      <c r="AM361" s="170"/>
      <c r="AN361" s="170"/>
      <c r="AO361" s="170"/>
      <c r="AP361" s="170"/>
      <c r="AQ361" s="170"/>
      <c r="AR361" s="170"/>
      <c r="AS361" s="170"/>
    </row>
    <row r="362" spans="1:45" hidden="1" x14ac:dyDescent="0.15">
      <c r="A362" s="170"/>
      <c r="AC362" s="170"/>
      <c r="AD362" s="170"/>
      <c r="AE362" s="170"/>
      <c r="AF362" s="170"/>
      <c r="AG362" s="170"/>
      <c r="AJ362" s="170"/>
      <c r="AK362" s="170"/>
      <c r="AL362" s="170"/>
      <c r="AM362" s="170"/>
      <c r="AN362" s="170"/>
      <c r="AO362" s="170"/>
      <c r="AP362" s="170"/>
      <c r="AQ362" s="170"/>
      <c r="AR362" s="170"/>
      <c r="AS362" s="170"/>
    </row>
    <row r="363" spans="1:45" hidden="1" x14ac:dyDescent="0.15">
      <c r="A363" s="170"/>
      <c r="AC363" s="170"/>
      <c r="AD363" s="170"/>
      <c r="AE363" s="170"/>
      <c r="AF363" s="170"/>
      <c r="AG363" s="170"/>
      <c r="AJ363" s="170"/>
      <c r="AK363" s="170"/>
      <c r="AL363" s="170"/>
      <c r="AM363" s="170"/>
      <c r="AN363" s="170"/>
      <c r="AO363" s="170"/>
      <c r="AP363" s="170"/>
      <c r="AQ363" s="170"/>
      <c r="AR363" s="170"/>
      <c r="AS363" s="170"/>
    </row>
    <row r="364" spans="1:45" hidden="1" x14ac:dyDescent="0.15">
      <c r="A364" s="170"/>
      <c r="AC364" s="170"/>
      <c r="AD364" s="170"/>
      <c r="AE364" s="170"/>
      <c r="AF364" s="170"/>
      <c r="AG364" s="170"/>
      <c r="AJ364" s="170"/>
      <c r="AK364" s="170"/>
      <c r="AL364" s="170"/>
      <c r="AM364" s="170"/>
      <c r="AN364" s="170"/>
      <c r="AO364" s="170"/>
      <c r="AP364" s="170"/>
      <c r="AQ364" s="170"/>
      <c r="AR364" s="170"/>
      <c r="AS364" s="170"/>
    </row>
    <row r="365" spans="1:45" hidden="1" x14ac:dyDescent="0.15">
      <c r="A365" s="170"/>
      <c r="AC365" s="170"/>
      <c r="AD365" s="170"/>
      <c r="AE365" s="170"/>
      <c r="AF365" s="170"/>
      <c r="AG365" s="170"/>
      <c r="AJ365" s="170"/>
      <c r="AK365" s="170"/>
      <c r="AL365" s="170"/>
      <c r="AM365" s="170"/>
      <c r="AN365" s="170"/>
      <c r="AO365" s="170"/>
      <c r="AP365" s="170"/>
      <c r="AQ365" s="170"/>
      <c r="AR365" s="170"/>
      <c r="AS365" s="170"/>
    </row>
    <row r="366" spans="1:45" hidden="1" x14ac:dyDescent="0.15">
      <c r="A366" s="170"/>
      <c r="AC366" s="170"/>
      <c r="AD366" s="170"/>
      <c r="AE366" s="170"/>
      <c r="AF366" s="170"/>
      <c r="AG366" s="170"/>
      <c r="AJ366" s="170"/>
      <c r="AK366" s="170"/>
      <c r="AL366" s="170"/>
      <c r="AM366" s="170"/>
      <c r="AN366" s="170"/>
      <c r="AO366" s="170"/>
      <c r="AP366" s="170"/>
      <c r="AQ366" s="170"/>
      <c r="AR366" s="170"/>
      <c r="AS366" s="170"/>
    </row>
    <row r="367" spans="1:45" hidden="1" x14ac:dyDescent="0.15">
      <c r="A367" s="170"/>
      <c r="AC367" s="170"/>
      <c r="AD367" s="170"/>
      <c r="AE367" s="170"/>
      <c r="AF367" s="170"/>
      <c r="AG367" s="170"/>
      <c r="AJ367" s="170"/>
      <c r="AK367" s="170"/>
      <c r="AL367" s="170"/>
      <c r="AM367" s="170"/>
      <c r="AN367" s="170"/>
      <c r="AO367" s="170"/>
      <c r="AP367" s="170"/>
      <c r="AQ367" s="170"/>
      <c r="AR367" s="170"/>
      <c r="AS367" s="170"/>
    </row>
    <row r="368" spans="1:45" hidden="1" x14ac:dyDescent="0.15">
      <c r="A368" s="170"/>
      <c r="AC368" s="170"/>
      <c r="AD368" s="170"/>
      <c r="AE368" s="170"/>
      <c r="AF368" s="170"/>
      <c r="AG368" s="170"/>
      <c r="AJ368" s="170"/>
      <c r="AK368" s="170"/>
      <c r="AL368" s="170"/>
      <c r="AM368" s="170"/>
      <c r="AN368" s="170"/>
      <c r="AO368" s="170"/>
      <c r="AP368" s="170"/>
      <c r="AQ368" s="170"/>
      <c r="AR368" s="170"/>
      <c r="AS368" s="170"/>
    </row>
    <row r="369" spans="1:45" hidden="1" x14ac:dyDescent="0.15">
      <c r="A369" s="170"/>
      <c r="AC369" s="170"/>
      <c r="AD369" s="170"/>
      <c r="AE369" s="170"/>
      <c r="AF369" s="170"/>
      <c r="AG369" s="170"/>
      <c r="AJ369" s="170"/>
      <c r="AK369" s="170"/>
      <c r="AL369" s="170"/>
      <c r="AM369" s="170"/>
      <c r="AN369" s="170"/>
      <c r="AO369" s="170"/>
      <c r="AP369" s="170"/>
      <c r="AQ369" s="170"/>
      <c r="AR369" s="170"/>
      <c r="AS369" s="170"/>
    </row>
    <row r="370" spans="1:45" hidden="1" x14ac:dyDescent="0.15">
      <c r="A370" s="170"/>
      <c r="AC370" s="170"/>
      <c r="AD370" s="170"/>
      <c r="AE370" s="170"/>
      <c r="AF370" s="170"/>
      <c r="AG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0"/>
    </row>
    <row r="371" spans="1:45" hidden="1" x14ac:dyDescent="0.15">
      <c r="A371" s="170"/>
      <c r="AC371" s="170"/>
      <c r="AD371" s="170"/>
      <c r="AE371" s="170"/>
      <c r="AF371" s="170"/>
      <c r="AG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0"/>
    </row>
    <row r="372" spans="1:45" hidden="1" x14ac:dyDescent="0.15">
      <c r="A372" s="170"/>
      <c r="AC372" s="170"/>
      <c r="AD372" s="170"/>
      <c r="AE372" s="170"/>
      <c r="AF372" s="170"/>
      <c r="AG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0"/>
    </row>
    <row r="373" spans="1:45" hidden="1" x14ac:dyDescent="0.15">
      <c r="A373" s="170"/>
      <c r="AC373" s="170"/>
      <c r="AD373" s="170"/>
      <c r="AE373" s="170"/>
      <c r="AF373" s="170"/>
      <c r="AG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0"/>
    </row>
    <row r="374" spans="1:45" hidden="1" x14ac:dyDescent="0.15">
      <c r="A374" s="170"/>
      <c r="AC374" s="170"/>
      <c r="AD374" s="170"/>
      <c r="AE374" s="170"/>
      <c r="AF374" s="170"/>
      <c r="AG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0"/>
    </row>
    <row r="375" spans="1:45" hidden="1" x14ac:dyDescent="0.15">
      <c r="A375" s="170"/>
      <c r="AC375" s="170"/>
      <c r="AD375" s="170"/>
      <c r="AE375" s="170"/>
      <c r="AF375" s="170"/>
      <c r="AG375" s="170"/>
      <c r="AJ375" s="170"/>
      <c r="AK375" s="170"/>
      <c r="AL375" s="170"/>
      <c r="AM375" s="170"/>
      <c r="AN375" s="170"/>
      <c r="AO375" s="170"/>
      <c r="AP375" s="170"/>
      <c r="AQ375" s="170"/>
      <c r="AR375" s="170"/>
      <c r="AS375" s="170"/>
    </row>
    <row r="376" spans="1:45" hidden="1" x14ac:dyDescent="0.15">
      <c r="A376" s="170"/>
      <c r="AC376" s="170"/>
      <c r="AD376" s="170"/>
      <c r="AE376" s="170"/>
      <c r="AF376" s="170"/>
      <c r="AG376" s="170"/>
      <c r="AJ376" s="170"/>
      <c r="AK376" s="170"/>
      <c r="AL376" s="170"/>
      <c r="AM376" s="170"/>
      <c r="AN376" s="170"/>
      <c r="AO376" s="170"/>
      <c r="AP376" s="170"/>
      <c r="AQ376" s="170"/>
      <c r="AR376" s="170"/>
      <c r="AS376" s="170"/>
    </row>
    <row r="377" spans="1:45" hidden="1" x14ac:dyDescent="0.15">
      <c r="A377" s="170"/>
      <c r="AC377" s="170"/>
      <c r="AD377" s="170"/>
      <c r="AE377" s="170"/>
      <c r="AF377" s="170"/>
      <c r="AG377" s="170"/>
      <c r="AJ377" s="170"/>
      <c r="AK377" s="170"/>
      <c r="AL377" s="170"/>
      <c r="AM377" s="170"/>
      <c r="AN377" s="170"/>
      <c r="AO377" s="170"/>
      <c r="AP377" s="170"/>
      <c r="AQ377" s="170"/>
      <c r="AR377" s="170"/>
      <c r="AS377" s="170"/>
    </row>
    <row r="378" spans="1:45" hidden="1" x14ac:dyDescent="0.15">
      <c r="A378" s="170"/>
      <c r="AC378" s="170"/>
      <c r="AD378" s="170"/>
      <c r="AE378" s="170"/>
      <c r="AF378" s="170"/>
      <c r="AG378" s="170"/>
      <c r="AJ378" s="170"/>
      <c r="AK378" s="170"/>
      <c r="AL378" s="170"/>
      <c r="AM378" s="170"/>
      <c r="AN378" s="170"/>
      <c r="AO378" s="170"/>
      <c r="AP378" s="170"/>
      <c r="AQ378" s="170"/>
      <c r="AR378" s="170"/>
      <c r="AS378" s="170"/>
    </row>
    <row r="379" spans="1:45" hidden="1" x14ac:dyDescent="0.15">
      <c r="A379" s="170"/>
      <c r="AC379" s="170"/>
      <c r="AD379" s="170"/>
      <c r="AE379" s="170"/>
      <c r="AF379" s="170"/>
      <c r="AG379" s="170"/>
      <c r="AJ379" s="170"/>
      <c r="AK379" s="170"/>
      <c r="AL379" s="170"/>
      <c r="AM379" s="170"/>
      <c r="AN379" s="170"/>
      <c r="AO379" s="170"/>
      <c r="AP379" s="170"/>
      <c r="AQ379" s="170"/>
      <c r="AR379" s="170"/>
      <c r="AS379" s="170"/>
    </row>
    <row r="380" spans="1:45" x14ac:dyDescent="0.15">
      <c r="A380" s="170"/>
      <c r="AC380" s="170"/>
      <c r="AD380" s="170"/>
      <c r="AE380" s="170"/>
      <c r="AF380" s="170"/>
      <c r="AG380" s="170"/>
      <c r="AJ380" s="170"/>
      <c r="AK380" s="170"/>
      <c r="AL380" s="170"/>
      <c r="AM380" s="170"/>
      <c r="AN380" s="170"/>
      <c r="AO380" s="170"/>
      <c r="AP380" s="170"/>
      <c r="AQ380" s="170"/>
      <c r="AR380" s="170"/>
      <c r="AS380" s="170"/>
    </row>
    <row r="381" spans="1:45" x14ac:dyDescent="0.15">
      <c r="A381" s="170"/>
      <c r="AC381" s="170"/>
      <c r="AD381" s="170"/>
      <c r="AE381" s="170"/>
      <c r="AF381" s="170"/>
      <c r="AG381" s="170"/>
      <c r="AJ381" s="170"/>
      <c r="AK381" s="170"/>
      <c r="AL381" s="170"/>
      <c r="AM381" s="170"/>
      <c r="AN381" s="170"/>
      <c r="AO381" s="170"/>
      <c r="AP381" s="170"/>
      <c r="AQ381" s="170"/>
      <c r="AR381" s="170"/>
      <c r="AS381" s="170"/>
    </row>
    <row r="382" spans="1:45" x14ac:dyDescent="0.15">
      <c r="A382" s="170"/>
      <c r="AC382" s="170"/>
      <c r="AD382" s="170"/>
      <c r="AE382" s="170"/>
      <c r="AF382" s="170"/>
      <c r="AG382" s="170"/>
      <c r="AJ382" s="170"/>
      <c r="AK382" s="170"/>
      <c r="AL382" s="170"/>
      <c r="AM382" s="170"/>
      <c r="AN382" s="170"/>
      <c r="AO382" s="170"/>
      <c r="AP382" s="170"/>
      <c r="AQ382" s="170"/>
      <c r="AR382" s="170"/>
      <c r="AS382" s="170"/>
    </row>
    <row r="383" spans="1:45" x14ac:dyDescent="0.15">
      <c r="A383" s="170"/>
      <c r="AC383" s="170"/>
      <c r="AD383" s="170"/>
      <c r="AE383" s="170"/>
      <c r="AF383" s="170"/>
      <c r="AG383" s="170"/>
      <c r="AJ383" s="170"/>
      <c r="AK383" s="170"/>
      <c r="AL383" s="170"/>
      <c r="AM383" s="170"/>
      <c r="AN383" s="170"/>
      <c r="AO383" s="170"/>
      <c r="AP383" s="170"/>
      <c r="AQ383" s="170"/>
      <c r="AR383" s="170"/>
      <c r="AS383" s="170"/>
    </row>
    <row r="384" spans="1:45" x14ac:dyDescent="0.15">
      <c r="A384" s="170"/>
      <c r="AC384" s="170"/>
      <c r="AD384" s="170"/>
      <c r="AE384" s="170"/>
      <c r="AF384" s="170"/>
      <c r="AG384" s="170"/>
      <c r="AJ384" s="170"/>
      <c r="AK384" s="170"/>
      <c r="AL384" s="170"/>
      <c r="AM384" s="170"/>
      <c r="AN384" s="170"/>
      <c r="AO384" s="170"/>
      <c r="AP384" s="170"/>
      <c r="AQ384" s="170"/>
      <c r="AR384" s="170"/>
      <c r="AS384" s="170"/>
    </row>
    <row r="385" spans="1:45" x14ac:dyDescent="0.15">
      <c r="A385" s="170"/>
      <c r="AC385" s="170"/>
      <c r="AD385" s="170"/>
      <c r="AE385" s="170"/>
      <c r="AF385" s="170"/>
      <c r="AG385" s="170"/>
      <c r="AJ385" s="170"/>
      <c r="AK385" s="170"/>
      <c r="AL385" s="170"/>
      <c r="AM385" s="170"/>
      <c r="AN385" s="170"/>
      <c r="AO385" s="170"/>
      <c r="AP385" s="170"/>
      <c r="AQ385" s="170"/>
      <c r="AR385" s="170"/>
      <c r="AS385" s="170"/>
    </row>
    <row r="386" spans="1:45" x14ac:dyDescent="0.15">
      <c r="A386" s="170"/>
      <c r="AC386" s="170"/>
      <c r="AD386" s="170"/>
      <c r="AE386" s="170"/>
      <c r="AF386" s="170"/>
      <c r="AG386" s="170"/>
      <c r="AJ386" s="170"/>
      <c r="AK386" s="170"/>
      <c r="AL386" s="170"/>
      <c r="AM386" s="170"/>
      <c r="AN386" s="170"/>
      <c r="AO386" s="170"/>
      <c r="AP386" s="170"/>
      <c r="AQ386" s="170"/>
      <c r="AR386" s="170"/>
      <c r="AS386" s="170"/>
    </row>
    <row r="387" spans="1:45" x14ac:dyDescent="0.15">
      <c r="A387" s="170"/>
      <c r="AC387" s="170"/>
      <c r="AD387" s="170"/>
      <c r="AE387" s="170"/>
      <c r="AF387" s="170"/>
      <c r="AG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170"/>
    </row>
    <row r="388" spans="1:45" x14ac:dyDescent="0.15">
      <c r="A388" s="170"/>
      <c r="AC388" s="170"/>
      <c r="AD388" s="170"/>
      <c r="AE388" s="170"/>
      <c r="AF388" s="170"/>
      <c r="AG388" s="170"/>
      <c r="AJ388" s="170"/>
      <c r="AK388" s="170"/>
      <c r="AL388" s="170"/>
      <c r="AM388" s="170"/>
      <c r="AN388" s="170"/>
      <c r="AO388" s="170"/>
      <c r="AP388" s="170"/>
      <c r="AQ388" s="170"/>
      <c r="AR388" s="170"/>
      <c r="AS388" s="170"/>
    </row>
    <row r="389" spans="1:45" x14ac:dyDescent="0.15">
      <c r="A389" s="170"/>
      <c r="AC389" s="170"/>
      <c r="AD389" s="170"/>
      <c r="AE389" s="170"/>
      <c r="AF389" s="170"/>
      <c r="AG389" s="170"/>
      <c r="AJ389" s="170"/>
      <c r="AK389" s="170"/>
      <c r="AL389" s="170"/>
      <c r="AM389" s="170"/>
      <c r="AN389" s="170"/>
      <c r="AO389" s="170"/>
      <c r="AP389" s="170"/>
      <c r="AQ389" s="170"/>
      <c r="AR389" s="170"/>
      <c r="AS389" s="170"/>
    </row>
    <row r="390" spans="1:45" x14ac:dyDescent="0.15">
      <c r="A390" s="170"/>
      <c r="AC390" s="170"/>
      <c r="AD390" s="170"/>
      <c r="AE390" s="170"/>
      <c r="AF390" s="170"/>
      <c r="AG390" s="170"/>
      <c r="AJ390" s="170"/>
      <c r="AK390" s="170"/>
      <c r="AL390" s="170"/>
      <c r="AM390" s="170"/>
      <c r="AN390" s="170"/>
      <c r="AO390" s="170"/>
      <c r="AP390" s="170"/>
      <c r="AQ390" s="170"/>
      <c r="AR390" s="170"/>
      <c r="AS390" s="170"/>
    </row>
    <row r="391" spans="1:45" x14ac:dyDescent="0.15">
      <c r="A391" s="170"/>
      <c r="AC391" s="170"/>
      <c r="AD391" s="170"/>
      <c r="AE391" s="170"/>
      <c r="AF391" s="170"/>
      <c r="AG391" s="170"/>
      <c r="AJ391" s="170"/>
      <c r="AK391" s="170"/>
      <c r="AL391" s="170"/>
      <c r="AM391" s="170"/>
      <c r="AN391" s="170"/>
      <c r="AO391" s="170"/>
      <c r="AP391" s="170"/>
      <c r="AQ391" s="170"/>
      <c r="AR391" s="170"/>
      <c r="AS391" s="170"/>
    </row>
    <row r="392" spans="1:45" x14ac:dyDescent="0.15">
      <c r="A392" s="170"/>
      <c r="AC392" s="170"/>
      <c r="AD392" s="170"/>
      <c r="AE392" s="170"/>
      <c r="AF392" s="170"/>
      <c r="AG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70"/>
    </row>
    <row r="393" spans="1:45" x14ac:dyDescent="0.15">
      <c r="A393" s="170"/>
      <c r="AC393" s="170"/>
      <c r="AD393" s="170"/>
      <c r="AE393" s="170"/>
      <c r="AF393" s="170"/>
      <c r="AG393" s="170"/>
      <c r="AJ393" s="170"/>
      <c r="AK393" s="170"/>
      <c r="AL393" s="170"/>
      <c r="AM393" s="170"/>
      <c r="AN393" s="170"/>
      <c r="AO393" s="170"/>
      <c r="AP393" s="170"/>
      <c r="AQ393" s="170"/>
      <c r="AR393" s="170"/>
      <c r="AS393" s="170"/>
    </row>
    <row r="394" spans="1:45" x14ac:dyDescent="0.15">
      <c r="A394" s="170"/>
      <c r="AC394" s="170"/>
      <c r="AD394" s="170"/>
      <c r="AE394" s="170"/>
      <c r="AF394" s="170"/>
      <c r="AG394" s="170"/>
      <c r="AJ394" s="170"/>
      <c r="AK394" s="170"/>
      <c r="AL394" s="170"/>
      <c r="AM394" s="170"/>
      <c r="AN394" s="170"/>
      <c r="AO394" s="170"/>
      <c r="AP394" s="170"/>
      <c r="AQ394" s="170"/>
      <c r="AR394" s="170"/>
      <c r="AS394" s="170"/>
    </row>
    <row r="395" spans="1:45" x14ac:dyDescent="0.15">
      <c r="A395" s="170"/>
      <c r="AC395" s="170"/>
      <c r="AD395" s="170"/>
      <c r="AE395" s="170"/>
      <c r="AF395" s="170"/>
      <c r="AG395" s="170"/>
      <c r="AJ395" s="170"/>
      <c r="AK395" s="170"/>
      <c r="AL395" s="170"/>
      <c r="AM395" s="170"/>
      <c r="AN395" s="170"/>
      <c r="AO395" s="170"/>
      <c r="AP395" s="170"/>
      <c r="AQ395" s="170"/>
      <c r="AR395" s="170"/>
      <c r="AS395" s="170"/>
    </row>
    <row r="396" spans="1:45" x14ac:dyDescent="0.15">
      <c r="A396" s="170"/>
      <c r="AC396" s="170"/>
      <c r="AD396" s="170"/>
      <c r="AE396" s="170"/>
      <c r="AF396" s="170"/>
      <c r="AG396" s="170"/>
      <c r="AJ396" s="170"/>
      <c r="AK396" s="170"/>
      <c r="AL396" s="170"/>
      <c r="AM396" s="170"/>
      <c r="AN396" s="170"/>
      <c r="AO396" s="170"/>
      <c r="AP396" s="170"/>
      <c r="AQ396" s="170"/>
      <c r="AR396" s="170"/>
      <c r="AS396" s="170"/>
    </row>
    <row r="397" spans="1:45" x14ac:dyDescent="0.15">
      <c r="A397" s="170"/>
      <c r="AC397" s="170"/>
      <c r="AD397" s="170"/>
      <c r="AE397" s="170"/>
      <c r="AF397" s="170"/>
      <c r="AG397" s="170"/>
      <c r="AJ397" s="170"/>
      <c r="AK397" s="170"/>
      <c r="AL397" s="170"/>
      <c r="AM397" s="170"/>
      <c r="AN397" s="170"/>
      <c r="AO397" s="170"/>
      <c r="AP397" s="170"/>
      <c r="AQ397" s="170"/>
      <c r="AR397" s="170"/>
      <c r="AS397" s="170"/>
    </row>
    <row r="398" spans="1:45" x14ac:dyDescent="0.15">
      <c r="A398" s="170"/>
      <c r="AC398" s="170"/>
      <c r="AD398" s="170"/>
      <c r="AE398" s="170"/>
      <c r="AF398" s="170"/>
      <c r="AG398" s="170"/>
      <c r="AJ398" s="170"/>
      <c r="AK398" s="170"/>
      <c r="AL398" s="170"/>
      <c r="AM398" s="170"/>
      <c r="AN398" s="170"/>
      <c r="AO398" s="170"/>
      <c r="AP398" s="170"/>
      <c r="AQ398" s="170"/>
      <c r="AR398" s="170"/>
      <c r="AS398" s="170"/>
    </row>
    <row r="399" spans="1:45" x14ac:dyDescent="0.15">
      <c r="A399" s="170"/>
      <c r="AC399" s="170"/>
      <c r="AD399" s="170"/>
      <c r="AE399" s="170"/>
      <c r="AF399" s="170"/>
      <c r="AG399" s="170"/>
      <c r="AJ399" s="170"/>
      <c r="AK399" s="170"/>
      <c r="AL399" s="170"/>
      <c r="AM399" s="170"/>
      <c r="AN399" s="170"/>
      <c r="AO399" s="170"/>
      <c r="AP399" s="170"/>
      <c r="AQ399" s="170"/>
      <c r="AR399" s="170"/>
      <c r="AS399" s="170"/>
    </row>
    <row r="400" spans="1:45" x14ac:dyDescent="0.15">
      <c r="A400" s="170"/>
      <c r="AC400" s="170"/>
      <c r="AD400" s="170"/>
      <c r="AE400" s="170"/>
      <c r="AF400" s="170"/>
      <c r="AG400" s="170"/>
      <c r="AJ400" s="170"/>
      <c r="AK400" s="170"/>
      <c r="AL400" s="170"/>
      <c r="AM400" s="170"/>
      <c r="AN400" s="170"/>
      <c r="AO400" s="170"/>
      <c r="AP400" s="170"/>
      <c r="AQ400" s="170"/>
      <c r="AR400" s="170"/>
      <c r="AS400" s="170"/>
    </row>
    <row r="401" spans="1:45" x14ac:dyDescent="0.15">
      <c r="A401" s="170"/>
      <c r="AC401" s="170"/>
      <c r="AD401" s="170"/>
      <c r="AE401" s="170"/>
      <c r="AF401" s="170"/>
      <c r="AG401" s="170"/>
      <c r="AJ401" s="170"/>
      <c r="AK401" s="170"/>
      <c r="AL401" s="170"/>
      <c r="AM401" s="170"/>
      <c r="AN401" s="170"/>
      <c r="AO401" s="170"/>
      <c r="AP401" s="170"/>
      <c r="AQ401" s="170"/>
      <c r="AR401" s="170"/>
      <c r="AS401" s="170"/>
    </row>
    <row r="402" spans="1:45" x14ac:dyDescent="0.15">
      <c r="A402" s="170"/>
      <c r="AC402" s="170"/>
      <c r="AD402" s="170"/>
      <c r="AE402" s="170"/>
      <c r="AF402" s="170"/>
      <c r="AG402" s="170"/>
      <c r="AJ402" s="170"/>
      <c r="AK402" s="170"/>
      <c r="AL402" s="170"/>
      <c r="AM402" s="170"/>
      <c r="AN402" s="170"/>
      <c r="AO402" s="170"/>
      <c r="AP402" s="170"/>
      <c r="AQ402" s="170"/>
      <c r="AR402" s="170"/>
      <c r="AS402" s="170"/>
    </row>
    <row r="403" spans="1:45" x14ac:dyDescent="0.15">
      <c r="A403" s="170"/>
      <c r="AC403" s="170"/>
      <c r="AD403" s="170"/>
      <c r="AE403" s="170"/>
      <c r="AF403" s="170"/>
      <c r="AG403" s="170"/>
      <c r="AJ403" s="170"/>
      <c r="AK403" s="170"/>
      <c r="AL403" s="170"/>
      <c r="AM403" s="170"/>
      <c r="AN403" s="170"/>
      <c r="AO403" s="170"/>
      <c r="AP403" s="170"/>
      <c r="AQ403" s="170"/>
      <c r="AR403" s="170"/>
      <c r="AS403" s="170"/>
    </row>
    <row r="404" spans="1:45" x14ac:dyDescent="0.15">
      <c r="A404" s="170"/>
      <c r="AC404" s="170"/>
      <c r="AD404" s="170"/>
      <c r="AE404" s="170"/>
      <c r="AF404" s="170"/>
      <c r="AG404" s="170"/>
      <c r="AJ404" s="170"/>
      <c r="AK404" s="170"/>
      <c r="AL404" s="170"/>
      <c r="AM404" s="170"/>
      <c r="AN404" s="170"/>
      <c r="AO404" s="170"/>
      <c r="AP404" s="170"/>
      <c r="AQ404" s="170"/>
      <c r="AR404" s="170"/>
      <c r="AS404" s="170"/>
    </row>
    <row r="405" spans="1:45" x14ac:dyDescent="0.15">
      <c r="A405" s="170"/>
      <c r="AC405" s="170"/>
      <c r="AD405" s="170"/>
      <c r="AE405" s="170"/>
      <c r="AF405" s="170"/>
      <c r="AG405" s="170"/>
      <c r="AJ405" s="170"/>
      <c r="AK405" s="170"/>
      <c r="AL405" s="170"/>
      <c r="AM405" s="170"/>
      <c r="AN405" s="170"/>
      <c r="AO405" s="170"/>
      <c r="AP405" s="170"/>
      <c r="AQ405" s="170"/>
      <c r="AR405" s="170"/>
      <c r="AS405" s="170"/>
    </row>
    <row r="406" spans="1:45" x14ac:dyDescent="0.15">
      <c r="A406" s="170"/>
      <c r="AC406" s="170"/>
      <c r="AD406" s="170"/>
      <c r="AE406" s="170"/>
      <c r="AF406" s="170"/>
      <c r="AG406" s="170"/>
      <c r="AJ406" s="170"/>
      <c r="AK406" s="170"/>
      <c r="AL406" s="170"/>
      <c r="AM406" s="170"/>
      <c r="AN406" s="170"/>
      <c r="AO406" s="170"/>
      <c r="AP406" s="170"/>
      <c r="AQ406" s="170"/>
      <c r="AR406" s="170"/>
      <c r="AS406" s="170"/>
    </row>
    <row r="407" spans="1:45" x14ac:dyDescent="0.15">
      <c r="A407" s="170"/>
      <c r="AC407" s="170"/>
      <c r="AD407" s="170"/>
      <c r="AE407" s="170"/>
      <c r="AF407" s="170"/>
      <c r="AG407" s="170"/>
      <c r="AJ407" s="170"/>
      <c r="AK407" s="170"/>
      <c r="AL407" s="170"/>
      <c r="AM407" s="170"/>
      <c r="AN407" s="170"/>
      <c r="AO407" s="170"/>
      <c r="AP407" s="170"/>
      <c r="AQ407" s="170"/>
      <c r="AR407" s="170"/>
      <c r="AS407" s="170"/>
    </row>
    <row r="408" spans="1:45" x14ac:dyDescent="0.15">
      <c r="A408" s="170"/>
      <c r="AC408" s="170"/>
      <c r="AD408" s="170"/>
      <c r="AE408" s="170"/>
      <c r="AF408" s="170"/>
      <c r="AG408" s="170"/>
      <c r="AJ408" s="170"/>
      <c r="AK408" s="170"/>
      <c r="AL408" s="170"/>
      <c r="AM408" s="170"/>
      <c r="AN408" s="170"/>
      <c r="AO408" s="170"/>
      <c r="AP408" s="170"/>
      <c r="AQ408" s="170"/>
      <c r="AR408" s="170"/>
      <c r="AS408" s="170"/>
    </row>
    <row r="409" spans="1:45" x14ac:dyDescent="0.15">
      <c r="A409" s="170"/>
      <c r="AC409" s="170"/>
      <c r="AD409" s="170"/>
      <c r="AE409" s="170"/>
      <c r="AF409" s="170"/>
      <c r="AG409" s="170"/>
      <c r="AJ409" s="170"/>
      <c r="AK409" s="170"/>
      <c r="AL409" s="170"/>
      <c r="AM409" s="170"/>
      <c r="AN409" s="170"/>
      <c r="AO409" s="170"/>
      <c r="AP409" s="170"/>
      <c r="AQ409" s="170"/>
      <c r="AR409" s="170"/>
      <c r="AS409" s="170"/>
    </row>
    <row r="410" spans="1:45" x14ac:dyDescent="0.15">
      <c r="A410" s="170"/>
      <c r="AC410" s="170"/>
      <c r="AD410" s="170"/>
      <c r="AE410" s="170"/>
      <c r="AF410" s="170"/>
      <c r="AG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70"/>
    </row>
    <row r="411" spans="1:45" x14ac:dyDescent="0.15">
      <c r="A411" s="170"/>
      <c r="AC411" s="170"/>
      <c r="AD411" s="170"/>
      <c r="AE411" s="170"/>
      <c r="AF411" s="170"/>
      <c r="AG411" s="170"/>
      <c r="AJ411" s="170"/>
      <c r="AK411" s="170"/>
      <c r="AL411" s="170"/>
      <c r="AM411" s="170"/>
      <c r="AN411" s="170"/>
      <c r="AO411" s="170"/>
      <c r="AP411" s="170"/>
      <c r="AQ411" s="170"/>
      <c r="AR411" s="170"/>
      <c r="AS411" s="170"/>
    </row>
    <row r="412" spans="1:45" x14ac:dyDescent="0.15">
      <c r="A412" s="170"/>
      <c r="AC412" s="170"/>
      <c r="AD412" s="170"/>
      <c r="AE412" s="170"/>
      <c r="AF412" s="170"/>
      <c r="AG412" s="170"/>
      <c r="AJ412" s="170"/>
      <c r="AK412" s="170"/>
      <c r="AL412" s="170"/>
      <c r="AM412" s="170"/>
      <c r="AN412" s="170"/>
      <c r="AO412" s="170"/>
      <c r="AP412" s="170"/>
      <c r="AQ412" s="170"/>
      <c r="AR412" s="170"/>
      <c r="AS412" s="170"/>
    </row>
    <row r="413" spans="1:45" x14ac:dyDescent="0.15">
      <c r="A413" s="170"/>
      <c r="AC413" s="170"/>
      <c r="AD413" s="170"/>
      <c r="AE413" s="170"/>
      <c r="AF413" s="170"/>
      <c r="AG413" s="170"/>
      <c r="AJ413" s="170"/>
      <c r="AK413" s="170"/>
      <c r="AL413" s="170"/>
      <c r="AM413" s="170"/>
      <c r="AN413" s="170"/>
      <c r="AO413" s="170"/>
      <c r="AP413" s="170"/>
      <c r="AQ413" s="170"/>
      <c r="AR413" s="170"/>
      <c r="AS413" s="170"/>
    </row>
    <row r="414" spans="1:45" x14ac:dyDescent="0.15">
      <c r="A414" s="170"/>
      <c r="AC414" s="170"/>
      <c r="AD414" s="170"/>
      <c r="AE414" s="170"/>
      <c r="AF414" s="170"/>
      <c r="AG414" s="170"/>
      <c r="AJ414" s="170"/>
      <c r="AK414" s="170"/>
      <c r="AL414" s="170"/>
      <c r="AM414" s="170"/>
      <c r="AN414" s="170"/>
      <c r="AO414" s="170"/>
      <c r="AP414" s="170"/>
      <c r="AQ414" s="170"/>
      <c r="AR414" s="170"/>
      <c r="AS414" s="170"/>
    </row>
    <row r="415" spans="1:45" x14ac:dyDescent="0.15">
      <c r="A415" s="170"/>
      <c r="AC415" s="170"/>
      <c r="AD415" s="170"/>
      <c r="AE415" s="170"/>
      <c r="AF415" s="170"/>
      <c r="AG415" s="170"/>
      <c r="AJ415" s="170"/>
      <c r="AK415" s="170"/>
      <c r="AL415" s="170"/>
      <c r="AM415" s="170"/>
      <c r="AN415" s="170"/>
      <c r="AO415" s="170"/>
      <c r="AP415" s="170"/>
      <c r="AQ415" s="170"/>
      <c r="AR415" s="170"/>
      <c r="AS415" s="170"/>
    </row>
    <row r="416" spans="1:45" x14ac:dyDescent="0.15">
      <c r="A416" s="170"/>
      <c r="AC416" s="170"/>
      <c r="AD416" s="170"/>
      <c r="AE416" s="170"/>
      <c r="AF416" s="170"/>
      <c r="AG416" s="170"/>
      <c r="AJ416" s="170"/>
      <c r="AK416" s="170"/>
      <c r="AL416" s="170"/>
      <c r="AM416" s="170"/>
      <c r="AN416" s="170"/>
      <c r="AO416" s="170"/>
      <c r="AP416" s="170"/>
      <c r="AQ416" s="170"/>
      <c r="AR416" s="170"/>
      <c r="AS416" s="170"/>
    </row>
    <row r="417" spans="1:45" x14ac:dyDescent="0.15">
      <c r="A417" s="170"/>
      <c r="AC417" s="170"/>
      <c r="AD417" s="170"/>
      <c r="AE417" s="170"/>
      <c r="AF417" s="170"/>
      <c r="AG417" s="170"/>
      <c r="AJ417" s="170"/>
      <c r="AK417" s="170"/>
      <c r="AL417" s="170"/>
      <c r="AM417" s="170"/>
      <c r="AN417" s="170"/>
      <c r="AO417" s="170"/>
      <c r="AP417" s="170"/>
      <c r="AQ417" s="170"/>
      <c r="AR417" s="170"/>
      <c r="AS417" s="170"/>
    </row>
    <row r="418" spans="1:45" x14ac:dyDescent="0.15">
      <c r="A418" s="170"/>
      <c r="AC418" s="170"/>
      <c r="AD418" s="170"/>
      <c r="AE418" s="170"/>
      <c r="AF418" s="170"/>
      <c r="AG418" s="170"/>
      <c r="AJ418" s="170"/>
      <c r="AK418" s="170"/>
      <c r="AL418" s="170"/>
      <c r="AM418" s="170"/>
      <c r="AN418" s="170"/>
      <c r="AO418" s="170"/>
      <c r="AP418" s="170"/>
      <c r="AQ418" s="170"/>
      <c r="AR418" s="170"/>
      <c r="AS418" s="170"/>
    </row>
    <row r="419" spans="1:45" x14ac:dyDescent="0.15">
      <c r="A419" s="170"/>
      <c r="AC419" s="170"/>
      <c r="AD419" s="170"/>
      <c r="AE419" s="170"/>
      <c r="AF419" s="170"/>
      <c r="AG419" s="170"/>
      <c r="AJ419" s="170"/>
      <c r="AK419" s="170"/>
      <c r="AL419" s="170"/>
      <c r="AM419" s="170"/>
      <c r="AN419" s="170"/>
      <c r="AO419" s="170"/>
      <c r="AP419" s="170"/>
      <c r="AQ419" s="170"/>
      <c r="AR419" s="170"/>
      <c r="AS419" s="170"/>
    </row>
    <row r="420" spans="1:45" x14ac:dyDescent="0.15">
      <c r="A420" s="170"/>
      <c r="AC420" s="170"/>
      <c r="AD420" s="170"/>
      <c r="AE420" s="170"/>
      <c r="AF420" s="170"/>
      <c r="AG420" s="170"/>
      <c r="AJ420" s="170"/>
      <c r="AK420" s="170"/>
      <c r="AL420" s="170"/>
      <c r="AM420" s="170"/>
      <c r="AN420" s="170"/>
      <c r="AO420" s="170"/>
      <c r="AP420" s="170"/>
      <c r="AQ420" s="170"/>
      <c r="AR420" s="170"/>
      <c r="AS420" s="170"/>
    </row>
    <row r="421" spans="1:45" x14ac:dyDescent="0.15">
      <c r="A421" s="170"/>
      <c r="AC421" s="170"/>
      <c r="AD421" s="170"/>
      <c r="AE421" s="170"/>
      <c r="AF421" s="170"/>
      <c r="AG421" s="170"/>
      <c r="AJ421" s="170"/>
      <c r="AK421" s="170"/>
      <c r="AL421" s="170"/>
      <c r="AM421" s="170"/>
      <c r="AN421" s="170"/>
      <c r="AO421" s="170"/>
      <c r="AP421" s="170"/>
      <c r="AQ421" s="170"/>
      <c r="AR421" s="170"/>
      <c r="AS421" s="170"/>
    </row>
    <row r="422" spans="1:45" x14ac:dyDescent="0.15">
      <c r="A422" s="170"/>
      <c r="AC422" s="170"/>
      <c r="AD422" s="170"/>
      <c r="AE422" s="170"/>
      <c r="AF422" s="170"/>
      <c r="AG422" s="170"/>
      <c r="AJ422" s="170"/>
      <c r="AK422" s="170"/>
      <c r="AL422" s="170"/>
      <c r="AM422" s="170"/>
      <c r="AN422" s="170"/>
      <c r="AO422" s="170"/>
      <c r="AP422" s="170"/>
      <c r="AQ422" s="170"/>
      <c r="AR422" s="170"/>
      <c r="AS422" s="170"/>
    </row>
    <row r="423" spans="1:45" x14ac:dyDescent="0.15">
      <c r="A423" s="170"/>
      <c r="AC423" s="170"/>
      <c r="AD423" s="170"/>
      <c r="AE423" s="170"/>
      <c r="AF423" s="170"/>
      <c r="AG423" s="170"/>
      <c r="AJ423" s="170"/>
      <c r="AK423" s="170"/>
      <c r="AL423" s="170"/>
      <c r="AM423" s="170"/>
      <c r="AN423" s="170"/>
      <c r="AO423" s="170"/>
      <c r="AP423" s="170"/>
      <c r="AQ423" s="170"/>
      <c r="AR423" s="170"/>
      <c r="AS423" s="170"/>
    </row>
    <row r="424" spans="1:45" x14ac:dyDescent="0.15">
      <c r="A424" s="170"/>
      <c r="AC424" s="170"/>
      <c r="AD424" s="170"/>
      <c r="AE424" s="170"/>
      <c r="AF424" s="170"/>
      <c r="AG424" s="170"/>
      <c r="AJ424" s="170"/>
      <c r="AK424" s="170"/>
      <c r="AL424" s="170"/>
      <c r="AM424" s="170"/>
      <c r="AN424" s="170"/>
      <c r="AO424" s="170"/>
      <c r="AP424" s="170"/>
      <c r="AQ424" s="170"/>
      <c r="AR424" s="170"/>
      <c r="AS424" s="170"/>
    </row>
    <row r="425" spans="1:45" x14ac:dyDescent="0.15">
      <c r="A425" s="170"/>
      <c r="AC425" s="170"/>
      <c r="AD425" s="170"/>
      <c r="AE425" s="170"/>
      <c r="AF425" s="170"/>
      <c r="AG425" s="170"/>
      <c r="AJ425" s="170"/>
      <c r="AK425" s="170"/>
      <c r="AL425" s="170"/>
      <c r="AM425" s="170"/>
      <c r="AN425" s="170"/>
      <c r="AO425" s="170"/>
      <c r="AP425" s="170"/>
      <c r="AQ425" s="170"/>
      <c r="AR425" s="170"/>
      <c r="AS425" s="170"/>
    </row>
    <row r="426" spans="1:45" x14ac:dyDescent="0.15">
      <c r="A426" s="170"/>
      <c r="AC426" s="170"/>
      <c r="AD426" s="170"/>
      <c r="AE426" s="170"/>
      <c r="AF426" s="170"/>
      <c r="AG426" s="170"/>
      <c r="AJ426" s="170"/>
      <c r="AK426" s="170"/>
      <c r="AL426" s="170"/>
      <c r="AM426" s="170"/>
      <c r="AN426" s="170"/>
      <c r="AO426" s="170"/>
      <c r="AP426" s="170"/>
      <c r="AQ426" s="170"/>
      <c r="AR426" s="170"/>
      <c r="AS426" s="170"/>
    </row>
    <row r="427" spans="1:45" x14ac:dyDescent="0.15">
      <c r="A427" s="170"/>
      <c r="AC427" s="170"/>
      <c r="AD427" s="170"/>
      <c r="AE427" s="170"/>
      <c r="AF427" s="170"/>
      <c r="AG427" s="170"/>
      <c r="AJ427" s="170"/>
      <c r="AK427" s="170"/>
      <c r="AL427" s="170"/>
      <c r="AM427" s="170"/>
      <c r="AN427" s="170"/>
      <c r="AO427" s="170"/>
      <c r="AP427" s="170"/>
      <c r="AQ427" s="170"/>
      <c r="AR427" s="170"/>
      <c r="AS427" s="170"/>
    </row>
    <row r="428" spans="1:45" x14ac:dyDescent="0.15">
      <c r="A428" s="170"/>
      <c r="AC428" s="170"/>
      <c r="AD428" s="170"/>
      <c r="AE428" s="170"/>
      <c r="AF428" s="170"/>
      <c r="AG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70"/>
    </row>
    <row r="429" spans="1:45" x14ac:dyDescent="0.15">
      <c r="A429" s="170"/>
      <c r="AC429" s="170"/>
      <c r="AD429" s="170"/>
      <c r="AE429" s="170"/>
      <c r="AF429" s="170"/>
      <c r="AG429" s="170"/>
      <c r="AJ429" s="170"/>
      <c r="AK429" s="170"/>
      <c r="AL429" s="170"/>
      <c r="AM429" s="170"/>
      <c r="AN429" s="170"/>
      <c r="AO429" s="170"/>
      <c r="AP429" s="170"/>
      <c r="AQ429" s="170"/>
      <c r="AR429" s="170"/>
      <c r="AS429" s="170"/>
    </row>
    <row r="430" spans="1:45" x14ac:dyDescent="0.15">
      <c r="A430" s="170"/>
      <c r="AC430" s="170"/>
      <c r="AD430" s="170"/>
      <c r="AE430" s="170"/>
      <c r="AF430" s="170"/>
      <c r="AG430" s="170"/>
      <c r="AJ430" s="170"/>
      <c r="AK430" s="170"/>
      <c r="AL430" s="170"/>
      <c r="AM430" s="170"/>
      <c r="AN430" s="170"/>
      <c r="AO430" s="170"/>
      <c r="AP430" s="170"/>
      <c r="AQ430" s="170"/>
      <c r="AR430" s="170"/>
      <c r="AS430" s="170"/>
    </row>
    <row r="431" spans="1:45" x14ac:dyDescent="0.15">
      <c r="A431" s="170"/>
      <c r="AC431" s="170"/>
      <c r="AD431" s="170"/>
      <c r="AE431" s="170"/>
      <c r="AF431" s="170"/>
      <c r="AG431" s="170"/>
      <c r="AJ431" s="170"/>
      <c r="AK431" s="170"/>
      <c r="AL431" s="170"/>
      <c r="AM431" s="170"/>
      <c r="AN431" s="170"/>
      <c r="AO431" s="170"/>
      <c r="AP431" s="170"/>
      <c r="AQ431" s="170"/>
      <c r="AR431" s="170"/>
      <c r="AS431" s="170"/>
    </row>
    <row r="432" spans="1:45" x14ac:dyDescent="0.15">
      <c r="A432" s="170"/>
      <c r="AC432" s="170"/>
      <c r="AD432" s="170"/>
      <c r="AE432" s="170"/>
      <c r="AF432" s="170"/>
      <c r="AG432" s="170"/>
      <c r="AJ432" s="170"/>
      <c r="AK432" s="170"/>
      <c r="AL432" s="170"/>
      <c r="AM432" s="170"/>
      <c r="AN432" s="170"/>
      <c r="AO432" s="170"/>
      <c r="AP432" s="170"/>
      <c r="AQ432" s="170"/>
      <c r="AR432" s="170"/>
      <c r="AS432" s="170"/>
    </row>
    <row r="433" spans="1:45" x14ac:dyDescent="0.15">
      <c r="A433" s="170"/>
      <c r="AC433" s="170"/>
      <c r="AD433" s="170"/>
      <c r="AE433" s="170"/>
      <c r="AF433" s="170"/>
      <c r="AG433" s="170"/>
      <c r="AJ433" s="170"/>
      <c r="AK433" s="170"/>
      <c r="AL433" s="170"/>
      <c r="AM433" s="170"/>
      <c r="AN433" s="170"/>
      <c r="AO433" s="170"/>
      <c r="AP433" s="170"/>
      <c r="AQ433" s="170"/>
      <c r="AR433" s="170"/>
      <c r="AS433" s="170"/>
    </row>
    <row r="434" spans="1:45" x14ac:dyDescent="0.15">
      <c r="A434" s="170"/>
      <c r="AC434" s="170"/>
      <c r="AD434" s="170"/>
      <c r="AE434" s="170"/>
      <c r="AF434" s="170"/>
      <c r="AG434" s="170"/>
      <c r="AJ434" s="170"/>
      <c r="AK434" s="170"/>
      <c r="AL434" s="170"/>
      <c r="AM434" s="170"/>
      <c r="AN434" s="170"/>
      <c r="AO434" s="170"/>
      <c r="AP434" s="170"/>
      <c r="AQ434" s="170"/>
      <c r="AR434" s="170"/>
      <c r="AS434" s="170"/>
    </row>
    <row r="435" spans="1:45" x14ac:dyDescent="0.15">
      <c r="A435" s="170"/>
      <c r="AC435" s="170"/>
      <c r="AD435" s="170"/>
      <c r="AE435" s="170"/>
      <c r="AF435" s="170"/>
      <c r="AG435" s="170"/>
      <c r="AJ435" s="170"/>
      <c r="AK435" s="170"/>
      <c r="AL435" s="170"/>
      <c r="AM435" s="170"/>
      <c r="AN435" s="170"/>
      <c r="AO435" s="170"/>
      <c r="AP435" s="170"/>
      <c r="AQ435" s="170"/>
      <c r="AR435" s="170"/>
      <c r="AS435" s="170"/>
    </row>
    <row r="436" spans="1:45" x14ac:dyDescent="0.15">
      <c r="A436" s="170"/>
      <c r="AC436" s="170"/>
      <c r="AD436" s="170"/>
      <c r="AE436" s="170"/>
      <c r="AF436" s="170"/>
      <c r="AG436" s="170"/>
      <c r="AJ436" s="170"/>
      <c r="AK436" s="170"/>
      <c r="AL436" s="170"/>
      <c r="AM436" s="170"/>
      <c r="AN436" s="170"/>
      <c r="AO436" s="170"/>
      <c r="AP436" s="170"/>
      <c r="AQ436" s="170"/>
      <c r="AR436" s="170"/>
      <c r="AS436" s="170"/>
    </row>
    <row r="437" spans="1:45" x14ac:dyDescent="0.15">
      <c r="A437" s="170"/>
      <c r="AC437" s="170"/>
      <c r="AD437" s="170"/>
      <c r="AE437" s="170"/>
      <c r="AF437" s="170"/>
      <c r="AG437" s="170"/>
      <c r="AJ437" s="170"/>
      <c r="AK437" s="170"/>
      <c r="AL437" s="170"/>
      <c r="AM437" s="170"/>
      <c r="AN437" s="170"/>
      <c r="AO437" s="170"/>
      <c r="AP437" s="170"/>
      <c r="AQ437" s="170"/>
      <c r="AR437" s="170"/>
      <c r="AS437" s="170"/>
    </row>
    <row r="438" spans="1:45" x14ac:dyDescent="0.15">
      <c r="A438" s="170"/>
      <c r="AC438" s="170"/>
      <c r="AD438" s="170"/>
      <c r="AE438" s="170"/>
      <c r="AF438" s="170"/>
      <c r="AG438" s="170"/>
      <c r="AJ438" s="170"/>
      <c r="AK438" s="170"/>
      <c r="AL438" s="170"/>
      <c r="AM438" s="170"/>
      <c r="AN438" s="170"/>
      <c r="AO438" s="170"/>
      <c r="AP438" s="170"/>
      <c r="AQ438" s="170"/>
      <c r="AR438" s="170"/>
      <c r="AS438" s="170"/>
    </row>
    <row r="439" spans="1:45" x14ac:dyDescent="0.15">
      <c r="A439" s="170"/>
      <c r="AC439" s="170"/>
      <c r="AD439" s="170"/>
      <c r="AE439" s="170"/>
      <c r="AF439" s="170"/>
      <c r="AG439" s="170"/>
      <c r="AJ439" s="170"/>
      <c r="AK439" s="170"/>
      <c r="AL439" s="170"/>
      <c r="AM439" s="170"/>
      <c r="AN439" s="170"/>
      <c r="AO439" s="170"/>
      <c r="AP439" s="170"/>
      <c r="AQ439" s="170"/>
      <c r="AR439" s="170"/>
      <c r="AS439" s="170"/>
    </row>
    <row r="440" spans="1:45" x14ac:dyDescent="0.15">
      <c r="A440" s="170"/>
      <c r="AC440" s="170"/>
      <c r="AD440" s="170"/>
      <c r="AE440" s="170"/>
      <c r="AF440" s="170"/>
      <c r="AG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70"/>
    </row>
    <row r="441" spans="1:45" x14ac:dyDescent="0.15">
      <c r="A441" s="170"/>
      <c r="AC441" s="170"/>
      <c r="AD441" s="170"/>
      <c r="AE441" s="170"/>
      <c r="AF441" s="170"/>
      <c r="AG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170"/>
    </row>
    <row r="442" spans="1:45" x14ac:dyDescent="0.15">
      <c r="A442" s="170"/>
      <c r="AC442" s="170"/>
      <c r="AD442" s="170"/>
      <c r="AE442" s="170"/>
      <c r="AF442" s="170"/>
      <c r="AG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170"/>
    </row>
    <row r="443" spans="1:45" x14ac:dyDescent="0.15">
      <c r="A443" s="170"/>
      <c r="AC443" s="170"/>
      <c r="AD443" s="170"/>
      <c r="AE443" s="170"/>
      <c r="AF443" s="170"/>
      <c r="AG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170"/>
    </row>
    <row r="444" spans="1:45" x14ac:dyDescent="0.15">
      <c r="A444" s="170"/>
      <c r="AC444" s="170"/>
      <c r="AD444" s="170"/>
      <c r="AE444" s="170"/>
      <c r="AF444" s="170"/>
      <c r="AG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170"/>
    </row>
    <row r="445" spans="1:45" x14ac:dyDescent="0.15">
      <c r="A445" s="170"/>
      <c r="AC445" s="170"/>
      <c r="AD445" s="170"/>
      <c r="AE445" s="170"/>
      <c r="AF445" s="170"/>
      <c r="AG445" s="170"/>
      <c r="AJ445" s="170"/>
      <c r="AK445" s="170"/>
      <c r="AL445" s="170"/>
      <c r="AM445" s="170"/>
      <c r="AN445" s="170"/>
      <c r="AO445" s="170"/>
      <c r="AP445" s="170"/>
      <c r="AQ445" s="170"/>
      <c r="AR445" s="170"/>
      <c r="AS445" s="170"/>
    </row>
    <row r="446" spans="1:45" x14ac:dyDescent="0.15">
      <c r="A446" s="170"/>
      <c r="AC446" s="170"/>
      <c r="AD446" s="170"/>
      <c r="AE446" s="170"/>
      <c r="AF446" s="170"/>
      <c r="AG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70"/>
    </row>
    <row r="447" spans="1:45" x14ac:dyDescent="0.15">
      <c r="A447" s="170"/>
      <c r="AC447" s="170"/>
      <c r="AD447" s="170"/>
      <c r="AE447" s="170"/>
      <c r="AF447" s="170"/>
      <c r="AG447" s="170"/>
      <c r="AJ447" s="170"/>
      <c r="AK447" s="170"/>
      <c r="AL447" s="170"/>
      <c r="AM447" s="170"/>
      <c r="AN447" s="170"/>
      <c r="AO447" s="170"/>
      <c r="AP447" s="170"/>
      <c r="AQ447" s="170"/>
      <c r="AR447" s="170"/>
      <c r="AS447" s="170"/>
    </row>
    <row r="448" spans="1:45" x14ac:dyDescent="0.15">
      <c r="A448" s="170"/>
      <c r="AC448" s="170"/>
      <c r="AD448" s="170"/>
      <c r="AE448" s="170"/>
      <c r="AF448" s="170"/>
      <c r="AG448" s="170"/>
      <c r="AJ448" s="170"/>
      <c r="AK448" s="170"/>
      <c r="AL448" s="170"/>
      <c r="AM448" s="170"/>
      <c r="AN448" s="170"/>
      <c r="AO448" s="170"/>
      <c r="AP448" s="170"/>
      <c r="AQ448" s="170"/>
      <c r="AR448" s="170"/>
      <c r="AS448" s="170"/>
    </row>
    <row r="449" spans="1:45" x14ac:dyDescent="0.15">
      <c r="A449" s="170"/>
      <c r="AC449" s="170"/>
      <c r="AD449" s="170"/>
      <c r="AE449" s="170"/>
      <c r="AF449" s="170"/>
      <c r="AG449" s="170"/>
      <c r="AJ449" s="170"/>
      <c r="AK449" s="170"/>
      <c r="AL449" s="170"/>
      <c r="AM449" s="170"/>
      <c r="AN449" s="170"/>
      <c r="AO449" s="170"/>
      <c r="AP449" s="170"/>
      <c r="AQ449" s="170"/>
      <c r="AR449" s="170"/>
      <c r="AS449" s="170"/>
    </row>
    <row r="450" spans="1:45" x14ac:dyDescent="0.15">
      <c r="A450" s="170"/>
      <c r="AC450" s="170"/>
      <c r="AD450" s="170"/>
      <c r="AE450" s="170"/>
      <c r="AF450" s="170"/>
      <c r="AG450" s="170"/>
      <c r="AJ450" s="170"/>
      <c r="AK450" s="170"/>
      <c r="AL450" s="170"/>
      <c r="AM450" s="170"/>
      <c r="AN450" s="170"/>
      <c r="AO450" s="170"/>
      <c r="AP450" s="170"/>
      <c r="AQ450" s="170"/>
      <c r="AR450" s="170"/>
      <c r="AS450" s="170"/>
    </row>
    <row r="451" spans="1:45" x14ac:dyDescent="0.15">
      <c r="A451" s="170"/>
      <c r="AC451" s="170"/>
      <c r="AD451" s="170"/>
      <c r="AE451" s="170"/>
      <c r="AF451" s="170"/>
      <c r="AG451" s="170"/>
      <c r="AJ451" s="170"/>
      <c r="AK451" s="170"/>
      <c r="AL451" s="170"/>
      <c r="AM451" s="170"/>
      <c r="AN451" s="170"/>
      <c r="AO451" s="170"/>
      <c r="AP451" s="170"/>
      <c r="AQ451" s="170"/>
      <c r="AR451" s="170"/>
      <c r="AS451" s="170"/>
    </row>
    <row r="452" spans="1:45" x14ac:dyDescent="0.15">
      <c r="A452" s="170"/>
      <c r="AC452" s="170"/>
      <c r="AD452" s="170"/>
      <c r="AE452" s="170"/>
      <c r="AF452" s="170"/>
      <c r="AG452" s="170"/>
      <c r="AJ452" s="170"/>
      <c r="AK452" s="170"/>
      <c r="AL452" s="170"/>
      <c r="AM452" s="170"/>
      <c r="AN452" s="170"/>
      <c r="AO452" s="170"/>
      <c r="AP452" s="170"/>
      <c r="AQ452" s="170"/>
      <c r="AR452" s="170"/>
      <c r="AS452" s="170"/>
    </row>
    <row r="453" spans="1:45" x14ac:dyDescent="0.15">
      <c r="A453" s="170"/>
      <c r="AC453" s="170"/>
      <c r="AD453" s="170"/>
      <c r="AE453" s="170"/>
      <c r="AF453" s="170"/>
      <c r="AG453" s="170"/>
      <c r="AJ453" s="170"/>
      <c r="AK453" s="170"/>
      <c r="AL453" s="170"/>
      <c r="AM453" s="170"/>
      <c r="AN453" s="170"/>
      <c r="AO453" s="170"/>
      <c r="AP453" s="170"/>
      <c r="AQ453" s="170"/>
      <c r="AR453" s="170"/>
      <c r="AS453" s="170"/>
    </row>
    <row r="454" spans="1:45" x14ac:dyDescent="0.15">
      <c r="A454" s="170"/>
      <c r="AC454" s="170"/>
      <c r="AD454" s="170"/>
      <c r="AE454" s="170"/>
      <c r="AF454" s="170"/>
      <c r="AG454" s="170"/>
      <c r="AJ454" s="170"/>
      <c r="AK454" s="170"/>
      <c r="AL454" s="170"/>
      <c r="AM454" s="170"/>
      <c r="AN454" s="170"/>
      <c r="AO454" s="170"/>
      <c r="AP454" s="170"/>
      <c r="AQ454" s="170"/>
      <c r="AR454" s="170"/>
      <c r="AS454" s="170"/>
    </row>
    <row r="455" spans="1:45" x14ac:dyDescent="0.15">
      <c r="A455" s="170"/>
      <c r="AC455" s="170"/>
      <c r="AD455" s="170"/>
      <c r="AE455" s="170"/>
      <c r="AF455" s="170"/>
      <c r="AG455" s="170"/>
      <c r="AJ455" s="170"/>
      <c r="AK455" s="170"/>
      <c r="AL455" s="170"/>
      <c r="AM455" s="170"/>
      <c r="AN455" s="170"/>
      <c r="AO455" s="170"/>
      <c r="AP455" s="170"/>
      <c r="AQ455" s="170"/>
      <c r="AR455" s="170"/>
      <c r="AS455" s="170"/>
    </row>
    <row r="456" spans="1:45" x14ac:dyDescent="0.15">
      <c r="A456" s="170"/>
      <c r="AC456" s="170"/>
      <c r="AD456" s="170"/>
      <c r="AE456" s="170"/>
      <c r="AF456" s="170"/>
      <c r="AG456" s="170"/>
      <c r="AJ456" s="170"/>
      <c r="AK456" s="170"/>
      <c r="AL456" s="170"/>
      <c r="AM456" s="170"/>
      <c r="AN456" s="170"/>
      <c r="AO456" s="170"/>
      <c r="AP456" s="170"/>
      <c r="AQ456" s="170"/>
      <c r="AR456" s="170"/>
      <c r="AS456" s="170"/>
    </row>
    <row r="457" spans="1:45" x14ac:dyDescent="0.15">
      <c r="A457" s="170"/>
      <c r="AC457" s="170"/>
      <c r="AD457" s="170"/>
      <c r="AE457" s="170"/>
      <c r="AF457" s="170"/>
      <c r="AG457" s="170"/>
      <c r="AJ457" s="170"/>
      <c r="AK457" s="170"/>
      <c r="AL457" s="170"/>
      <c r="AM457" s="170"/>
      <c r="AN457" s="170"/>
      <c r="AO457" s="170"/>
      <c r="AP457" s="170"/>
      <c r="AQ457" s="170"/>
      <c r="AR457" s="170"/>
      <c r="AS457" s="170"/>
    </row>
    <row r="458" spans="1:45" x14ac:dyDescent="0.15">
      <c r="A458" s="170"/>
      <c r="AC458" s="170"/>
      <c r="AD458" s="170"/>
      <c r="AE458" s="170"/>
      <c r="AF458" s="170"/>
      <c r="AG458" s="170"/>
      <c r="AJ458" s="170"/>
      <c r="AK458" s="170"/>
      <c r="AL458" s="170"/>
      <c r="AM458" s="170"/>
      <c r="AN458" s="170"/>
      <c r="AO458" s="170"/>
      <c r="AP458" s="170"/>
      <c r="AQ458" s="170"/>
      <c r="AR458" s="170"/>
      <c r="AS458" s="170"/>
    </row>
    <row r="459" spans="1:45" x14ac:dyDescent="0.15">
      <c r="A459" s="170"/>
      <c r="AC459" s="170"/>
      <c r="AD459" s="170"/>
      <c r="AE459" s="170"/>
      <c r="AF459" s="170"/>
      <c r="AG459" s="170"/>
      <c r="AJ459" s="170"/>
      <c r="AK459" s="170"/>
      <c r="AL459" s="170"/>
      <c r="AM459" s="170"/>
      <c r="AN459" s="170"/>
      <c r="AO459" s="170"/>
      <c r="AP459" s="170"/>
      <c r="AQ459" s="170"/>
      <c r="AR459" s="170"/>
      <c r="AS459" s="170"/>
    </row>
    <row r="460" spans="1:45" x14ac:dyDescent="0.15">
      <c r="A460" s="170"/>
      <c r="AC460" s="170"/>
      <c r="AD460" s="170"/>
      <c r="AE460" s="170"/>
      <c r="AF460" s="170"/>
      <c r="AG460" s="170"/>
      <c r="AJ460" s="170"/>
      <c r="AK460" s="170"/>
      <c r="AL460" s="170"/>
      <c r="AM460" s="170"/>
      <c r="AN460" s="170"/>
      <c r="AO460" s="170"/>
      <c r="AP460" s="170"/>
      <c r="AQ460" s="170"/>
      <c r="AR460" s="170"/>
      <c r="AS460" s="170"/>
    </row>
    <row r="461" spans="1:45" x14ac:dyDescent="0.15">
      <c r="A461" s="170"/>
      <c r="AC461" s="170"/>
      <c r="AD461" s="170"/>
      <c r="AE461" s="170"/>
      <c r="AF461" s="170"/>
      <c r="AG461" s="170"/>
      <c r="AJ461" s="170"/>
      <c r="AK461" s="170"/>
      <c r="AL461" s="170"/>
      <c r="AM461" s="170"/>
      <c r="AN461" s="170"/>
      <c r="AO461" s="170"/>
      <c r="AP461" s="170"/>
      <c r="AQ461" s="170"/>
      <c r="AR461" s="170"/>
      <c r="AS461" s="170"/>
    </row>
    <row r="462" spans="1:45" x14ac:dyDescent="0.15">
      <c r="A462" s="170"/>
      <c r="AC462" s="170"/>
      <c r="AD462" s="170"/>
      <c r="AE462" s="170"/>
      <c r="AF462" s="170"/>
      <c r="AG462" s="170"/>
      <c r="AJ462" s="170"/>
      <c r="AK462" s="170"/>
      <c r="AL462" s="170"/>
      <c r="AM462" s="170"/>
      <c r="AN462" s="170"/>
      <c r="AO462" s="170"/>
      <c r="AP462" s="170"/>
      <c r="AQ462" s="170"/>
      <c r="AR462" s="170"/>
      <c r="AS462" s="170"/>
    </row>
    <row r="463" spans="1:45" x14ac:dyDescent="0.15">
      <c r="A463" s="170"/>
      <c r="AC463" s="170"/>
      <c r="AD463" s="170"/>
      <c r="AE463" s="170"/>
      <c r="AF463" s="170"/>
      <c r="AG463" s="170"/>
      <c r="AJ463" s="170"/>
      <c r="AK463" s="170"/>
      <c r="AL463" s="170"/>
      <c r="AM463" s="170"/>
      <c r="AN463" s="170"/>
      <c r="AO463" s="170"/>
      <c r="AP463" s="170"/>
      <c r="AQ463" s="170"/>
      <c r="AR463" s="170"/>
      <c r="AS463" s="170"/>
    </row>
    <row r="464" spans="1:45" x14ac:dyDescent="0.15">
      <c r="A464" s="170"/>
      <c r="AC464" s="170"/>
      <c r="AD464" s="170"/>
      <c r="AE464" s="170"/>
      <c r="AF464" s="170"/>
      <c r="AG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70"/>
    </row>
    <row r="465" spans="1:45" x14ac:dyDescent="0.15">
      <c r="A465" s="170"/>
      <c r="AC465" s="170"/>
      <c r="AD465" s="170"/>
      <c r="AE465" s="170"/>
      <c r="AF465" s="170"/>
      <c r="AG465" s="170"/>
      <c r="AJ465" s="170"/>
      <c r="AK465" s="170"/>
      <c r="AL465" s="170"/>
      <c r="AM465" s="170"/>
      <c r="AN465" s="170"/>
      <c r="AO465" s="170"/>
      <c r="AP465" s="170"/>
      <c r="AQ465" s="170"/>
      <c r="AR465" s="170"/>
      <c r="AS465" s="170"/>
    </row>
    <row r="466" spans="1:45" x14ac:dyDescent="0.15">
      <c r="A466" s="170"/>
      <c r="AC466" s="170"/>
      <c r="AD466" s="170"/>
      <c r="AE466" s="170"/>
      <c r="AF466" s="170"/>
      <c r="AG466" s="170"/>
      <c r="AJ466" s="170"/>
      <c r="AK466" s="170"/>
      <c r="AL466" s="170"/>
      <c r="AM466" s="170"/>
      <c r="AN466" s="170"/>
      <c r="AO466" s="170"/>
      <c r="AP466" s="170"/>
      <c r="AQ466" s="170"/>
      <c r="AR466" s="170"/>
      <c r="AS466" s="170"/>
    </row>
    <row r="467" spans="1:45" x14ac:dyDescent="0.15">
      <c r="A467" s="170"/>
      <c r="AC467" s="170"/>
      <c r="AD467" s="170"/>
      <c r="AE467" s="170"/>
      <c r="AF467" s="170"/>
      <c r="AG467" s="170"/>
      <c r="AJ467" s="170"/>
      <c r="AK467" s="170"/>
      <c r="AL467" s="170"/>
      <c r="AM467" s="170"/>
      <c r="AN467" s="170"/>
      <c r="AO467" s="170"/>
      <c r="AP467" s="170"/>
      <c r="AQ467" s="170"/>
      <c r="AR467" s="170"/>
      <c r="AS467" s="170"/>
    </row>
    <row r="468" spans="1:45" x14ac:dyDescent="0.15">
      <c r="A468" s="170"/>
      <c r="AC468" s="170"/>
      <c r="AD468" s="170"/>
      <c r="AE468" s="170"/>
      <c r="AF468" s="170"/>
      <c r="AG468" s="170"/>
      <c r="AJ468" s="170"/>
      <c r="AK468" s="170"/>
      <c r="AL468" s="170"/>
      <c r="AM468" s="170"/>
      <c r="AN468" s="170"/>
      <c r="AO468" s="170"/>
      <c r="AP468" s="170"/>
      <c r="AQ468" s="170"/>
      <c r="AR468" s="170"/>
      <c r="AS468" s="170"/>
    </row>
    <row r="469" spans="1:45" x14ac:dyDescent="0.15">
      <c r="A469" s="170"/>
      <c r="AC469" s="170"/>
      <c r="AD469" s="170"/>
      <c r="AE469" s="170"/>
      <c r="AF469" s="170"/>
      <c r="AG469" s="170"/>
      <c r="AJ469" s="170"/>
      <c r="AK469" s="170"/>
      <c r="AL469" s="170"/>
      <c r="AM469" s="170"/>
      <c r="AN469" s="170"/>
      <c r="AO469" s="170"/>
      <c r="AP469" s="170"/>
      <c r="AQ469" s="170"/>
      <c r="AR469" s="170"/>
      <c r="AS469" s="170"/>
    </row>
    <row r="470" spans="1:45" x14ac:dyDescent="0.15">
      <c r="A470" s="170"/>
      <c r="AC470" s="170"/>
      <c r="AD470" s="170"/>
      <c r="AE470" s="170"/>
      <c r="AF470" s="170"/>
      <c r="AG470" s="170"/>
      <c r="AJ470" s="170"/>
      <c r="AK470" s="170"/>
      <c r="AL470" s="170"/>
      <c r="AM470" s="170"/>
      <c r="AN470" s="170"/>
      <c r="AO470" s="170"/>
      <c r="AP470" s="170"/>
      <c r="AQ470" s="170"/>
      <c r="AR470" s="170"/>
      <c r="AS470" s="170"/>
    </row>
    <row r="471" spans="1:45" x14ac:dyDescent="0.15">
      <c r="A471" s="170"/>
      <c r="AC471" s="170"/>
      <c r="AD471" s="170"/>
      <c r="AE471" s="170"/>
      <c r="AF471" s="170"/>
      <c r="AG471" s="170"/>
      <c r="AJ471" s="170"/>
      <c r="AK471" s="170"/>
      <c r="AL471" s="170"/>
      <c r="AM471" s="170"/>
      <c r="AN471" s="170"/>
      <c r="AO471" s="170"/>
      <c r="AP471" s="170"/>
      <c r="AQ471" s="170"/>
      <c r="AR471" s="170"/>
      <c r="AS471" s="170"/>
    </row>
    <row r="472" spans="1:45" x14ac:dyDescent="0.15">
      <c r="A472" s="170"/>
      <c r="AC472" s="170"/>
      <c r="AD472" s="170"/>
      <c r="AE472" s="170"/>
      <c r="AF472" s="170"/>
      <c r="AG472" s="170"/>
      <c r="AJ472" s="170"/>
      <c r="AK472" s="170"/>
      <c r="AL472" s="170"/>
      <c r="AM472" s="170"/>
      <c r="AN472" s="170"/>
      <c r="AO472" s="170"/>
      <c r="AP472" s="170"/>
      <c r="AQ472" s="170"/>
      <c r="AR472" s="170"/>
      <c r="AS472" s="170"/>
    </row>
    <row r="473" spans="1:45" x14ac:dyDescent="0.15">
      <c r="A473" s="170"/>
      <c r="AC473" s="170"/>
      <c r="AD473" s="170"/>
      <c r="AE473" s="170"/>
      <c r="AF473" s="170"/>
      <c r="AG473" s="170"/>
      <c r="AJ473" s="170"/>
      <c r="AK473" s="170"/>
      <c r="AL473" s="170"/>
      <c r="AM473" s="170"/>
      <c r="AN473" s="170"/>
      <c r="AO473" s="170"/>
      <c r="AP473" s="170"/>
      <c r="AQ473" s="170"/>
      <c r="AR473" s="170"/>
      <c r="AS473" s="170"/>
    </row>
    <row r="474" spans="1:45" x14ac:dyDescent="0.15">
      <c r="A474" s="170"/>
      <c r="AC474" s="170"/>
      <c r="AD474" s="170"/>
      <c r="AE474" s="170"/>
      <c r="AF474" s="170"/>
      <c r="AG474" s="170"/>
      <c r="AJ474" s="170"/>
      <c r="AK474" s="170"/>
      <c r="AL474" s="170"/>
      <c r="AM474" s="170"/>
      <c r="AN474" s="170"/>
      <c r="AO474" s="170"/>
      <c r="AP474" s="170"/>
      <c r="AQ474" s="170"/>
      <c r="AR474" s="170"/>
      <c r="AS474" s="170"/>
    </row>
    <row r="475" spans="1:45" x14ac:dyDescent="0.15">
      <c r="A475" s="170"/>
      <c r="AC475" s="170"/>
      <c r="AD475" s="170"/>
      <c r="AE475" s="170"/>
      <c r="AF475" s="170"/>
      <c r="AG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170"/>
    </row>
    <row r="476" spans="1:45" x14ac:dyDescent="0.15">
      <c r="A476" s="170"/>
      <c r="AC476" s="170"/>
      <c r="AD476" s="170"/>
      <c r="AE476" s="170"/>
      <c r="AF476" s="170"/>
      <c r="AG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170"/>
    </row>
    <row r="477" spans="1:45" x14ac:dyDescent="0.15">
      <c r="A477" s="170"/>
      <c r="AC477" s="170"/>
      <c r="AD477" s="170"/>
      <c r="AE477" s="170"/>
      <c r="AF477" s="170"/>
      <c r="AG477" s="170"/>
      <c r="AJ477" s="170"/>
      <c r="AK477" s="170"/>
      <c r="AL477" s="170"/>
      <c r="AM477" s="170"/>
      <c r="AN477" s="170"/>
      <c r="AO477" s="170"/>
      <c r="AP477" s="170"/>
      <c r="AQ477" s="170"/>
      <c r="AR477" s="170"/>
      <c r="AS477" s="170"/>
    </row>
    <row r="478" spans="1:45" x14ac:dyDescent="0.15">
      <c r="A478" s="170"/>
      <c r="AC478" s="170"/>
      <c r="AD478" s="170"/>
      <c r="AE478" s="170"/>
      <c r="AF478" s="170"/>
      <c r="AG478" s="170"/>
      <c r="AJ478" s="170"/>
      <c r="AK478" s="170"/>
      <c r="AL478" s="170"/>
      <c r="AM478" s="170"/>
      <c r="AN478" s="170"/>
      <c r="AO478" s="170"/>
      <c r="AP478" s="170"/>
      <c r="AQ478" s="170"/>
      <c r="AR478" s="170"/>
      <c r="AS478" s="170"/>
    </row>
    <row r="479" spans="1:45" x14ac:dyDescent="0.15">
      <c r="A479" s="170"/>
      <c r="AC479" s="170"/>
      <c r="AD479" s="170"/>
      <c r="AE479" s="170"/>
      <c r="AF479" s="170"/>
      <c r="AG479" s="170"/>
      <c r="AJ479" s="170"/>
      <c r="AK479" s="170"/>
      <c r="AL479" s="170"/>
      <c r="AM479" s="170"/>
      <c r="AN479" s="170"/>
      <c r="AO479" s="170"/>
      <c r="AP479" s="170"/>
      <c r="AQ479" s="170"/>
      <c r="AR479" s="170"/>
      <c r="AS479" s="170"/>
    </row>
    <row r="480" spans="1:45" x14ac:dyDescent="0.15">
      <c r="A480" s="170"/>
      <c r="AC480" s="170"/>
      <c r="AD480" s="170"/>
      <c r="AE480" s="170"/>
      <c r="AF480" s="170"/>
      <c r="AG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</row>
    <row r="481" spans="1:45" x14ac:dyDescent="0.15">
      <c r="A481" s="170"/>
      <c r="AC481" s="170"/>
      <c r="AD481" s="170"/>
      <c r="AE481" s="170"/>
      <c r="AF481" s="170"/>
      <c r="AG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</row>
    <row r="482" spans="1:45" x14ac:dyDescent="0.15">
      <c r="A482" s="170"/>
      <c r="AC482" s="170"/>
      <c r="AD482" s="170"/>
      <c r="AE482" s="170"/>
      <c r="AF482" s="170"/>
      <c r="AG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</row>
    <row r="483" spans="1:45" x14ac:dyDescent="0.15">
      <c r="A483" s="170"/>
      <c r="AC483" s="170"/>
      <c r="AD483" s="170"/>
      <c r="AE483" s="170"/>
      <c r="AF483" s="170"/>
      <c r="AG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</row>
    <row r="484" spans="1:45" x14ac:dyDescent="0.15">
      <c r="A484" s="170"/>
      <c r="AC484" s="170"/>
      <c r="AD484" s="170"/>
      <c r="AE484" s="170"/>
      <c r="AF484" s="170"/>
      <c r="AG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</row>
    <row r="485" spans="1:45" x14ac:dyDescent="0.15">
      <c r="A485" s="170"/>
      <c r="AC485" s="170"/>
      <c r="AD485" s="170"/>
      <c r="AE485" s="170"/>
      <c r="AF485" s="170"/>
      <c r="AG485" s="170"/>
      <c r="AJ485" s="170"/>
      <c r="AK485" s="170"/>
      <c r="AL485" s="170"/>
      <c r="AM485" s="170"/>
      <c r="AN485" s="170"/>
      <c r="AO485" s="170"/>
      <c r="AP485" s="170"/>
      <c r="AQ485" s="170"/>
      <c r="AR485" s="170"/>
      <c r="AS485" s="170"/>
    </row>
    <row r="486" spans="1:45" x14ac:dyDescent="0.15">
      <c r="A486" s="170"/>
      <c r="AC486" s="170"/>
      <c r="AD486" s="170"/>
      <c r="AE486" s="170"/>
      <c r="AF486" s="170"/>
      <c r="AG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0"/>
    </row>
    <row r="487" spans="1:45" x14ac:dyDescent="0.15">
      <c r="A487" s="170"/>
      <c r="AC487" s="170"/>
      <c r="AD487" s="170"/>
      <c r="AE487" s="170"/>
      <c r="AF487" s="170"/>
      <c r="AG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0"/>
    </row>
    <row r="488" spans="1:45" x14ac:dyDescent="0.15">
      <c r="A488" s="170"/>
      <c r="AC488" s="170"/>
      <c r="AD488" s="170"/>
      <c r="AE488" s="170"/>
      <c r="AF488" s="170"/>
      <c r="AG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0"/>
    </row>
    <row r="489" spans="1:45" x14ac:dyDescent="0.15">
      <c r="A489" s="170"/>
      <c r="AC489" s="170"/>
      <c r="AD489" s="170"/>
      <c r="AE489" s="170"/>
      <c r="AF489" s="170"/>
      <c r="AG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70"/>
    </row>
    <row r="490" spans="1:45" x14ac:dyDescent="0.15">
      <c r="A490" s="170"/>
      <c r="AC490" s="170"/>
      <c r="AD490" s="170"/>
      <c r="AE490" s="170"/>
      <c r="AF490" s="170"/>
      <c r="AG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70"/>
    </row>
    <row r="491" spans="1:45" x14ac:dyDescent="0.15">
      <c r="A491" s="170"/>
      <c r="AC491" s="170"/>
      <c r="AD491" s="170"/>
      <c r="AE491" s="170"/>
      <c r="AF491" s="170"/>
      <c r="AG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70"/>
    </row>
    <row r="492" spans="1:45" x14ac:dyDescent="0.15">
      <c r="A492" s="170"/>
      <c r="AC492" s="170"/>
      <c r="AD492" s="170"/>
      <c r="AE492" s="170"/>
      <c r="AF492" s="170"/>
      <c r="AG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170"/>
    </row>
    <row r="493" spans="1:45" x14ac:dyDescent="0.15">
      <c r="A493" s="170"/>
      <c r="AC493" s="170"/>
      <c r="AD493" s="170"/>
      <c r="AE493" s="170"/>
      <c r="AF493" s="170"/>
      <c r="AG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0"/>
    </row>
    <row r="494" spans="1:45" x14ac:dyDescent="0.15">
      <c r="A494" s="170"/>
      <c r="AC494" s="170"/>
      <c r="AD494" s="170"/>
      <c r="AE494" s="170"/>
      <c r="AF494" s="170"/>
      <c r="AG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0"/>
    </row>
    <row r="495" spans="1:45" x14ac:dyDescent="0.15">
      <c r="A495" s="170"/>
      <c r="AC495" s="170"/>
      <c r="AD495" s="170"/>
      <c r="AE495" s="170"/>
      <c r="AF495" s="170"/>
      <c r="AG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</row>
    <row r="496" spans="1:45" x14ac:dyDescent="0.15">
      <c r="A496" s="170"/>
      <c r="AC496" s="170"/>
      <c r="AD496" s="170"/>
      <c r="AE496" s="170"/>
      <c r="AF496" s="170"/>
      <c r="AG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0"/>
    </row>
    <row r="497" spans="1:45" x14ac:dyDescent="0.15">
      <c r="A497" s="170"/>
      <c r="AC497" s="170"/>
      <c r="AD497" s="170"/>
      <c r="AE497" s="170"/>
      <c r="AF497" s="170"/>
      <c r="AG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0"/>
    </row>
    <row r="498" spans="1:45" x14ac:dyDescent="0.15">
      <c r="A498" s="170"/>
      <c r="AC498" s="170"/>
      <c r="AD498" s="170"/>
      <c r="AE498" s="170"/>
      <c r="AF498" s="170"/>
      <c r="AG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0"/>
    </row>
    <row r="499" spans="1:45" x14ac:dyDescent="0.15">
      <c r="A499" s="170"/>
      <c r="AC499" s="170"/>
      <c r="AD499" s="170"/>
      <c r="AE499" s="170"/>
      <c r="AF499" s="170"/>
      <c r="AG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</row>
    <row r="500" spans="1:45" x14ac:dyDescent="0.15">
      <c r="A500" s="170"/>
      <c r="AC500" s="170"/>
      <c r="AD500" s="170"/>
      <c r="AE500" s="170"/>
      <c r="AF500" s="170"/>
      <c r="AG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</row>
    <row r="501" spans="1:45" x14ac:dyDescent="0.15">
      <c r="A501" s="170"/>
      <c r="AC501" s="170"/>
      <c r="AD501" s="170"/>
      <c r="AE501" s="170"/>
      <c r="AF501" s="170"/>
      <c r="AG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</row>
    <row r="502" spans="1:45" x14ac:dyDescent="0.15">
      <c r="A502" s="170"/>
      <c r="AC502" s="170"/>
      <c r="AD502" s="170"/>
      <c r="AE502" s="170"/>
      <c r="AF502" s="170"/>
      <c r="AG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0"/>
    </row>
    <row r="503" spans="1:45" x14ac:dyDescent="0.15">
      <c r="A503" s="170"/>
      <c r="AC503" s="170"/>
      <c r="AD503" s="170"/>
      <c r="AE503" s="170"/>
      <c r="AF503" s="170"/>
      <c r="AG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</row>
    <row r="504" spans="1:45" x14ac:dyDescent="0.15">
      <c r="A504" s="170"/>
      <c r="AC504" s="170"/>
      <c r="AD504" s="170"/>
      <c r="AE504" s="170"/>
      <c r="AF504" s="170"/>
      <c r="AG504" s="170"/>
      <c r="AJ504" s="170"/>
      <c r="AK504" s="170"/>
      <c r="AL504" s="170"/>
      <c r="AM504" s="170"/>
      <c r="AN504" s="170"/>
      <c r="AO504" s="170"/>
      <c r="AP504" s="170"/>
      <c r="AQ504" s="170"/>
      <c r="AR504" s="170"/>
      <c r="AS504" s="170"/>
    </row>
    <row r="505" spans="1:45" x14ac:dyDescent="0.15">
      <c r="A505" s="170"/>
      <c r="AC505" s="170"/>
      <c r="AD505" s="170"/>
      <c r="AE505" s="170"/>
      <c r="AF505" s="170"/>
      <c r="AG505" s="170"/>
      <c r="AJ505" s="170"/>
      <c r="AK505" s="170"/>
      <c r="AL505" s="170"/>
      <c r="AM505" s="170"/>
      <c r="AN505" s="170"/>
      <c r="AO505" s="170"/>
      <c r="AP505" s="170"/>
      <c r="AQ505" s="170"/>
      <c r="AR505" s="170"/>
      <c r="AS505" s="170"/>
    </row>
    <row r="506" spans="1:45" x14ac:dyDescent="0.15">
      <c r="A506" s="170"/>
      <c r="AC506" s="170"/>
      <c r="AD506" s="170"/>
      <c r="AE506" s="170"/>
      <c r="AF506" s="170"/>
      <c r="AG506" s="170"/>
      <c r="AJ506" s="170"/>
      <c r="AK506" s="170"/>
      <c r="AL506" s="170"/>
      <c r="AM506" s="170"/>
      <c r="AN506" s="170"/>
      <c r="AO506" s="170"/>
      <c r="AP506" s="170"/>
      <c r="AQ506" s="170"/>
      <c r="AR506" s="170"/>
      <c r="AS506" s="170"/>
    </row>
    <row r="507" spans="1:45" x14ac:dyDescent="0.15">
      <c r="A507" s="170"/>
      <c r="AC507" s="170"/>
      <c r="AD507" s="170"/>
      <c r="AE507" s="170"/>
      <c r="AF507" s="170"/>
      <c r="AG507" s="170"/>
      <c r="AJ507" s="170"/>
      <c r="AK507" s="170"/>
      <c r="AL507" s="170"/>
      <c r="AM507" s="170"/>
      <c r="AN507" s="170"/>
      <c r="AO507" s="170"/>
      <c r="AP507" s="170"/>
      <c r="AQ507" s="170"/>
      <c r="AR507" s="170"/>
      <c r="AS507" s="170"/>
    </row>
    <row r="508" spans="1:45" x14ac:dyDescent="0.15">
      <c r="A508" s="170"/>
      <c r="AC508" s="170"/>
      <c r="AD508" s="170"/>
      <c r="AE508" s="170"/>
      <c r="AF508" s="170"/>
      <c r="AG508" s="170"/>
      <c r="AJ508" s="170"/>
      <c r="AK508" s="170"/>
      <c r="AL508" s="170"/>
      <c r="AM508" s="170"/>
      <c r="AN508" s="170"/>
      <c r="AO508" s="170"/>
      <c r="AP508" s="170"/>
      <c r="AQ508" s="170"/>
      <c r="AR508" s="170"/>
      <c r="AS508" s="170"/>
    </row>
    <row r="509" spans="1:45" x14ac:dyDescent="0.15">
      <c r="A509" s="170"/>
      <c r="AC509" s="170"/>
      <c r="AD509" s="170"/>
      <c r="AE509" s="170"/>
      <c r="AF509" s="170"/>
      <c r="AG509" s="170"/>
      <c r="AJ509" s="170"/>
      <c r="AK509" s="170"/>
      <c r="AL509" s="170"/>
      <c r="AM509" s="170"/>
      <c r="AN509" s="170"/>
      <c r="AO509" s="170"/>
      <c r="AP509" s="170"/>
      <c r="AQ509" s="170"/>
      <c r="AR509" s="170"/>
      <c r="AS509" s="170"/>
    </row>
    <row r="510" spans="1:45" x14ac:dyDescent="0.15">
      <c r="A510" s="170"/>
      <c r="AC510" s="170"/>
      <c r="AD510" s="170"/>
      <c r="AE510" s="170"/>
      <c r="AF510" s="170"/>
      <c r="AG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0"/>
    </row>
    <row r="511" spans="1:45" x14ac:dyDescent="0.15">
      <c r="A511" s="170"/>
      <c r="AC511" s="170"/>
      <c r="AD511" s="170"/>
      <c r="AE511" s="170"/>
      <c r="AF511" s="170"/>
      <c r="AG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0"/>
    </row>
    <row r="512" spans="1:45" x14ac:dyDescent="0.15">
      <c r="A512" s="170"/>
      <c r="AC512" s="170"/>
      <c r="AD512" s="170"/>
      <c r="AE512" s="170"/>
      <c r="AF512" s="170"/>
      <c r="AG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0"/>
    </row>
    <row r="513" spans="1:45" x14ac:dyDescent="0.15">
      <c r="A513" s="170"/>
      <c r="AC513" s="170"/>
      <c r="AD513" s="170"/>
      <c r="AE513" s="170"/>
      <c r="AF513" s="170"/>
      <c r="AG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0"/>
    </row>
    <row r="514" spans="1:45" x14ac:dyDescent="0.15">
      <c r="A514" s="170"/>
      <c r="AC514" s="170"/>
      <c r="AD514" s="170"/>
      <c r="AE514" s="170"/>
      <c r="AF514" s="170"/>
      <c r="AG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0"/>
    </row>
    <row r="515" spans="1:45" x14ac:dyDescent="0.15">
      <c r="A515" s="170"/>
      <c r="AC515" s="170"/>
      <c r="AD515" s="170"/>
      <c r="AE515" s="170"/>
      <c r="AF515" s="170"/>
      <c r="AG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0"/>
    </row>
    <row r="516" spans="1:45" x14ac:dyDescent="0.15">
      <c r="A516" s="170"/>
      <c r="AC516" s="170"/>
      <c r="AD516" s="170"/>
      <c r="AE516" s="170"/>
      <c r="AF516" s="170"/>
      <c r="AG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0"/>
    </row>
    <row r="517" spans="1:45" x14ac:dyDescent="0.15">
      <c r="A517" s="170"/>
      <c r="AC517" s="170"/>
      <c r="AD517" s="170"/>
      <c r="AE517" s="170"/>
      <c r="AF517" s="170"/>
      <c r="AG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0"/>
    </row>
    <row r="518" spans="1:45" x14ac:dyDescent="0.15">
      <c r="A518" s="170"/>
      <c r="AC518" s="170"/>
      <c r="AD518" s="170"/>
      <c r="AE518" s="170"/>
      <c r="AF518" s="170"/>
      <c r="AG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0"/>
    </row>
    <row r="519" spans="1:45" x14ac:dyDescent="0.15">
      <c r="A519" s="170"/>
      <c r="AC519" s="170"/>
      <c r="AD519" s="170"/>
      <c r="AE519" s="170"/>
      <c r="AF519" s="170"/>
      <c r="AG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0"/>
    </row>
    <row r="520" spans="1:45" x14ac:dyDescent="0.15">
      <c r="A520" s="170"/>
      <c r="AC520" s="170"/>
      <c r="AD520" s="170"/>
      <c r="AE520" s="170"/>
      <c r="AF520" s="170"/>
      <c r="AG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0"/>
    </row>
    <row r="521" spans="1:45" x14ac:dyDescent="0.15">
      <c r="A521" s="170"/>
      <c r="AC521" s="170"/>
      <c r="AD521" s="170"/>
      <c r="AE521" s="170"/>
      <c r="AF521" s="170"/>
      <c r="AG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0"/>
    </row>
    <row r="522" spans="1:45" x14ac:dyDescent="0.15">
      <c r="A522" s="170"/>
      <c r="AC522" s="170"/>
      <c r="AD522" s="170"/>
      <c r="AE522" s="170"/>
      <c r="AF522" s="170"/>
      <c r="AG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0"/>
    </row>
    <row r="523" spans="1:45" x14ac:dyDescent="0.15">
      <c r="A523" s="170"/>
      <c r="AC523" s="170"/>
      <c r="AD523" s="170"/>
      <c r="AE523" s="170"/>
      <c r="AF523" s="170"/>
      <c r="AG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0"/>
    </row>
    <row r="524" spans="1:45" x14ac:dyDescent="0.15">
      <c r="A524" s="170"/>
      <c r="AC524" s="170"/>
      <c r="AD524" s="170"/>
      <c r="AE524" s="170"/>
      <c r="AF524" s="170"/>
      <c r="AG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0"/>
    </row>
    <row r="525" spans="1:45" x14ac:dyDescent="0.15">
      <c r="A525" s="170"/>
      <c r="E525" s="669"/>
      <c r="F525" s="669"/>
      <c r="AC525" s="170"/>
      <c r="AD525" s="170"/>
      <c r="AE525" s="170"/>
      <c r="AF525" s="170"/>
      <c r="AG525" s="170"/>
      <c r="AJ525" s="170"/>
      <c r="AK525" s="170"/>
      <c r="AL525" s="170"/>
      <c r="AM525" s="170"/>
      <c r="AN525" s="170"/>
      <c r="AO525" s="170"/>
      <c r="AP525" s="170"/>
      <c r="AQ525" s="170"/>
      <c r="AR525" s="170"/>
      <c r="AS525" s="170"/>
    </row>
    <row r="526" spans="1:45" x14ac:dyDescent="0.15">
      <c r="A526" s="170"/>
      <c r="AC526" s="170"/>
      <c r="AD526" s="170"/>
      <c r="AE526" s="170"/>
      <c r="AF526" s="170"/>
      <c r="AG526" s="170"/>
      <c r="AJ526" s="170"/>
      <c r="AK526" s="170"/>
      <c r="AL526" s="170"/>
      <c r="AM526" s="170"/>
      <c r="AN526" s="170"/>
      <c r="AO526" s="170"/>
      <c r="AP526" s="170"/>
      <c r="AQ526" s="170"/>
      <c r="AR526" s="170"/>
      <c r="AS526" s="170"/>
    </row>
    <row r="527" spans="1:45" x14ac:dyDescent="0.15">
      <c r="A527" s="170"/>
      <c r="AC527" s="170"/>
      <c r="AD527" s="170"/>
      <c r="AE527" s="170"/>
      <c r="AF527" s="170"/>
      <c r="AG527" s="170"/>
      <c r="AJ527" s="170"/>
      <c r="AK527" s="170"/>
      <c r="AL527" s="170"/>
      <c r="AM527" s="170"/>
      <c r="AN527" s="170"/>
      <c r="AO527" s="170"/>
      <c r="AP527" s="170"/>
      <c r="AQ527" s="170"/>
      <c r="AR527" s="170"/>
      <c r="AS527" s="170"/>
    </row>
    <row r="528" spans="1:45" x14ac:dyDescent="0.15">
      <c r="A528" s="170"/>
      <c r="AC528" s="170"/>
      <c r="AD528" s="170"/>
      <c r="AE528" s="170"/>
      <c r="AF528" s="170"/>
      <c r="AG528" s="170"/>
      <c r="AJ528" s="170"/>
      <c r="AK528" s="170"/>
      <c r="AL528" s="170"/>
      <c r="AM528" s="170"/>
      <c r="AN528" s="170"/>
      <c r="AO528" s="170"/>
      <c r="AP528" s="170"/>
      <c r="AQ528" s="170"/>
      <c r="AR528" s="170"/>
      <c r="AS528" s="170"/>
    </row>
    <row r="529" spans="1:45" x14ac:dyDescent="0.15">
      <c r="A529" s="170"/>
      <c r="AC529" s="170"/>
      <c r="AD529" s="170"/>
      <c r="AE529" s="170"/>
      <c r="AF529" s="170"/>
      <c r="AG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0"/>
    </row>
    <row r="530" spans="1:45" x14ac:dyDescent="0.15">
      <c r="A530" s="170"/>
      <c r="AC530" s="170"/>
      <c r="AD530" s="170"/>
      <c r="AE530" s="170"/>
      <c r="AF530" s="170"/>
      <c r="AG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0"/>
    </row>
    <row r="531" spans="1:45" x14ac:dyDescent="0.15">
      <c r="A531" s="170"/>
      <c r="AC531" s="170"/>
      <c r="AD531" s="170"/>
      <c r="AE531" s="170"/>
      <c r="AF531" s="170"/>
      <c r="AG531" s="170"/>
      <c r="AJ531" s="170"/>
      <c r="AK531" s="170"/>
      <c r="AL531" s="170"/>
      <c r="AM531" s="170"/>
      <c r="AN531" s="170"/>
      <c r="AO531" s="170"/>
      <c r="AP531" s="170"/>
      <c r="AQ531" s="170"/>
      <c r="AR531" s="170"/>
      <c r="AS531" s="170"/>
    </row>
    <row r="532" spans="1:45" x14ac:dyDescent="0.15">
      <c r="A532" s="170"/>
      <c r="AC532" s="170"/>
      <c r="AD532" s="170"/>
      <c r="AE532" s="170"/>
      <c r="AF532" s="170"/>
      <c r="AG532" s="170"/>
      <c r="AJ532" s="170"/>
      <c r="AK532" s="170"/>
      <c r="AL532" s="170"/>
      <c r="AM532" s="170"/>
      <c r="AN532" s="170"/>
      <c r="AO532" s="170"/>
      <c r="AP532" s="170"/>
      <c r="AQ532" s="170"/>
      <c r="AR532" s="170"/>
      <c r="AS532" s="170"/>
    </row>
    <row r="533" spans="1:45" x14ac:dyDescent="0.15">
      <c r="A533" s="170"/>
      <c r="AC533" s="170"/>
      <c r="AD533" s="170"/>
      <c r="AE533" s="170"/>
      <c r="AF533" s="170"/>
      <c r="AG533" s="170"/>
      <c r="AJ533" s="170"/>
      <c r="AK533" s="170"/>
      <c r="AL533" s="170"/>
      <c r="AM533" s="170"/>
      <c r="AN533" s="170"/>
      <c r="AO533" s="170"/>
      <c r="AP533" s="170"/>
      <c r="AQ533" s="170"/>
      <c r="AR533" s="170"/>
      <c r="AS533" s="170"/>
    </row>
    <row r="534" spans="1:45" x14ac:dyDescent="0.15">
      <c r="A534" s="170"/>
      <c r="AC534" s="170"/>
      <c r="AD534" s="170"/>
      <c r="AE534" s="170"/>
      <c r="AF534" s="170"/>
      <c r="AG534" s="170"/>
      <c r="AJ534" s="170"/>
      <c r="AK534" s="170"/>
      <c r="AL534" s="170"/>
      <c r="AM534" s="170"/>
      <c r="AN534" s="170"/>
      <c r="AO534" s="170"/>
      <c r="AP534" s="170"/>
      <c r="AQ534" s="170"/>
      <c r="AR534" s="170"/>
      <c r="AS534" s="170"/>
    </row>
    <row r="535" spans="1:45" x14ac:dyDescent="0.15">
      <c r="A535" s="170"/>
      <c r="AC535" s="170"/>
      <c r="AD535" s="170"/>
      <c r="AE535" s="170"/>
      <c r="AF535" s="170"/>
      <c r="AG535" s="170"/>
      <c r="AJ535" s="170"/>
      <c r="AK535" s="170"/>
      <c r="AL535" s="170"/>
      <c r="AM535" s="170"/>
      <c r="AN535" s="170"/>
      <c r="AO535" s="170"/>
      <c r="AP535" s="170"/>
      <c r="AQ535" s="170"/>
      <c r="AR535" s="170"/>
      <c r="AS535" s="170"/>
    </row>
    <row r="536" spans="1:45" x14ac:dyDescent="0.15">
      <c r="A536" s="170"/>
      <c r="AC536" s="170"/>
      <c r="AD536" s="170"/>
      <c r="AE536" s="170"/>
      <c r="AF536" s="170"/>
      <c r="AG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70"/>
    </row>
    <row r="537" spans="1:45" x14ac:dyDescent="0.15">
      <c r="A537" s="170"/>
      <c r="AC537" s="170"/>
      <c r="AD537" s="170"/>
      <c r="AE537" s="170"/>
      <c r="AF537" s="170"/>
      <c r="AG537" s="170"/>
      <c r="AJ537" s="170"/>
      <c r="AK537" s="170"/>
      <c r="AL537" s="170"/>
      <c r="AM537" s="170"/>
      <c r="AN537" s="170"/>
      <c r="AO537" s="170"/>
      <c r="AP537" s="170"/>
      <c r="AQ537" s="170"/>
      <c r="AR537" s="170"/>
      <c r="AS537" s="170"/>
    </row>
    <row r="538" spans="1:45" x14ac:dyDescent="0.15">
      <c r="A538" s="170"/>
      <c r="AC538" s="170"/>
      <c r="AD538" s="170"/>
      <c r="AE538" s="170"/>
      <c r="AF538" s="170"/>
      <c r="AG538" s="170"/>
      <c r="AJ538" s="170"/>
      <c r="AK538" s="170"/>
      <c r="AL538" s="170"/>
      <c r="AM538" s="170"/>
      <c r="AN538" s="170"/>
      <c r="AO538" s="170"/>
      <c r="AP538" s="170"/>
      <c r="AQ538" s="170"/>
      <c r="AR538" s="170"/>
      <c r="AS538" s="170"/>
    </row>
    <row r="539" spans="1:45" x14ac:dyDescent="0.15">
      <c r="A539" s="170"/>
      <c r="AC539" s="170"/>
      <c r="AD539" s="170"/>
      <c r="AE539" s="170"/>
      <c r="AF539" s="170"/>
      <c r="AG539" s="170"/>
      <c r="AJ539" s="170"/>
      <c r="AK539" s="170"/>
      <c r="AL539" s="170"/>
      <c r="AM539" s="170"/>
      <c r="AN539" s="170"/>
      <c r="AO539" s="170"/>
      <c r="AP539" s="170"/>
      <c r="AQ539" s="170"/>
      <c r="AR539" s="170"/>
      <c r="AS539" s="170"/>
    </row>
    <row r="540" spans="1:45" x14ac:dyDescent="0.15">
      <c r="A540" s="170"/>
      <c r="AC540" s="170"/>
      <c r="AD540" s="170"/>
      <c r="AE540" s="170"/>
      <c r="AF540" s="170"/>
      <c r="AG540" s="170"/>
      <c r="AJ540" s="170"/>
      <c r="AK540" s="170"/>
      <c r="AL540" s="170"/>
      <c r="AM540" s="170"/>
      <c r="AN540" s="170"/>
      <c r="AO540" s="170"/>
      <c r="AP540" s="170"/>
      <c r="AQ540" s="170"/>
      <c r="AR540" s="170"/>
      <c r="AS540" s="170"/>
    </row>
    <row r="541" spans="1:45" x14ac:dyDescent="0.15">
      <c r="A541" s="170"/>
      <c r="AC541" s="170"/>
      <c r="AD541" s="170"/>
      <c r="AE541" s="170"/>
      <c r="AF541" s="170"/>
      <c r="AG541" s="170"/>
      <c r="AJ541" s="170"/>
      <c r="AK541" s="170"/>
      <c r="AL541" s="170"/>
      <c r="AM541" s="170"/>
      <c r="AN541" s="170"/>
      <c r="AO541" s="170"/>
      <c r="AP541" s="170"/>
      <c r="AQ541" s="170"/>
      <c r="AR541" s="170"/>
      <c r="AS541" s="170"/>
    </row>
    <row r="542" spans="1:45" x14ac:dyDescent="0.15">
      <c r="A542" s="170"/>
      <c r="AC542" s="170"/>
      <c r="AD542" s="170"/>
      <c r="AE542" s="170"/>
      <c r="AF542" s="170"/>
      <c r="AG542" s="170"/>
      <c r="AJ542" s="170"/>
      <c r="AK542" s="170"/>
      <c r="AL542" s="170"/>
      <c r="AM542" s="170"/>
      <c r="AN542" s="170"/>
      <c r="AO542" s="170"/>
      <c r="AP542" s="170"/>
      <c r="AQ542" s="170"/>
      <c r="AR542" s="170"/>
      <c r="AS542" s="170"/>
    </row>
    <row r="543" spans="1:45" x14ac:dyDescent="0.15">
      <c r="A543" s="170"/>
      <c r="AC543" s="170"/>
      <c r="AD543" s="170"/>
      <c r="AE543" s="170"/>
      <c r="AF543" s="170"/>
      <c r="AG543" s="170"/>
      <c r="AJ543" s="170"/>
      <c r="AK543" s="170"/>
      <c r="AL543" s="170"/>
      <c r="AM543" s="170"/>
      <c r="AN543" s="170"/>
      <c r="AO543" s="170"/>
      <c r="AP543" s="170"/>
      <c r="AQ543" s="170"/>
      <c r="AR543" s="170"/>
      <c r="AS543" s="170"/>
    </row>
    <row r="544" spans="1:45" x14ac:dyDescent="0.15">
      <c r="A544" s="170"/>
      <c r="AC544" s="170"/>
      <c r="AD544" s="170"/>
      <c r="AE544" s="170"/>
      <c r="AF544" s="170"/>
      <c r="AG544" s="170"/>
      <c r="AJ544" s="170"/>
      <c r="AK544" s="170"/>
      <c r="AL544" s="170"/>
      <c r="AM544" s="170"/>
      <c r="AN544" s="170"/>
      <c r="AO544" s="170"/>
      <c r="AP544" s="170"/>
      <c r="AQ544" s="170"/>
      <c r="AR544" s="170"/>
      <c r="AS544" s="170"/>
    </row>
    <row r="545" spans="1:45" x14ac:dyDescent="0.15">
      <c r="A545" s="170"/>
      <c r="AC545" s="170"/>
      <c r="AD545" s="170"/>
      <c r="AE545" s="170"/>
      <c r="AF545" s="170"/>
      <c r="AG545" s="170"/>
      <c r="AJ545" s="170"/>
      <c r="AK545" s="170"/>
      <c r="AL545" s="170"/>
      <c r="AM545" s="170"/>
      <c r="AN545" s="170"/>
      <c r="AO545" s="170"/>
      <c r="AP545" s="170"/>
      <c r="AQ545" s="170"/>
      <c r="AR545" s="170"/>
      <c r="AS545" s="170"/>
    </row>
    <row r="546" spans="1:45" x14ac:dyDescent="0.15">
      <c r="A546" s="170"/>
      <c r="AC546" s="170"/>
      <c r="AD546" s="170"/>
      <c r="AE546" s="170"/>
      <c r="AF546" s="170"/>
      <c r="AG546" s="170"/>
      <c r="AJ546" s="170"/>
      <c r="AK546" s="170"/>
      <c r="AL546" s="170"/>
      <c r="AM546" s="170"/>
      <c r="AN546" s="170"/>
      <c r="AO546" s="170"/>
      <c r="AP546" s="170"/>
      <c r="AQ546" s="170"/>
      <c r="AR546" s="170"/>
      <c r="AS546" s="170"/>
    </row>
    <row r="547" spans="1:45" x14ac:dyDescent="0.15">
      <c r="A547" s="170"/>
      <c r="AC547" s="170"/>
      <c r="AD547" s="170"/>
      <c r="AE547" s="170"/>
      <c r="AF547" s="170"/>
      <c r="AG547" s="170"/>
      <c r="AJ547" s="170"/>
      <c r="AK547" s="170"/>
      <c r="AL547" s="170"/>
      <c r="AM547" s="170"/>
      <c r="AN547" s="170"/>
      <c r="AO547" s="170"/>
      <c r="AP547" s="170"/>
      <c r="AQ547" s="170"/>
      <c r="AR547" s="170"/>
      <c r="AS547" s="170"/>
    </row>
    <row r="548" spans="1:45" x14ac:dyDescent="0.15">
      <c r="A548" s="170"/>
      <c r="AC548" s="170"/>
      <c r="AD548" s="170"/>
      <c r="AE548" s="170"/>
      <c r="AF548" s="170"/>
      <c r="AG548" s="170"/>
      <c r="AJ548" s="170"/>
      <c r="AK548" s="170"/>
      <c r="AL548" s="170"/>
      <c r="AM548" s="170"/>
      <c r="AN548" s="170"/>
      <c r="AO548" s="170"/>
      <c r="AP548" s="170"/>
      <c r="AQ548" s="170"/>
      <c r="AR548" s="170"/>
      <c r="AS548" s="170"/>
    </row>
    <row r="549" spans="1:45" x14ac:dyDescent="0.15">
      <c r="A549" s="170"/>
      <c r="AC549" s="170"/>
      <c r="AD549" s="170"/>
      <c r="AE549" s="170"/>
      <c r="AF549" s="170"/>
      <c r="AG549" s="170"/>
      <c r="AJ549" s="170"/>
      <c r="AK549" s="170"/>
      <c r="AL549" s="170"/>
      <c r="AM549" s="170"/>
      <c r="AN549" s="170"/>
      <c r="AO549" s="170"/>
      <c r="AP549" s="170"/>
      <c r="AQ549" s="170"/>
      <c r="AR549" s="170"/>
      <c r="AS549" s="170"/>
    </row>
    <row r="550" spans="1:45" x14ac:dyDescent="0.15">
      <c r="A550" s="170"/>
      <c r="AC550" s="170"/>
      <c r="AD550" s="170"/>
      <c r="AE550" s="170"/>
      <c r="AF550" s="170"/>
      <c r="AG550" s="170"/>
      <c r="AJ550" s="170"/>
      <c r="AK550" s="170"/>
      <c r="AL550" s="170"/>
      <c r="AM550" s="170"/>
      <c r="AN550" s="170"/>
      <c r="AO550" s="170"/>
      <c r="AP550" s="170"/>
      <c r="AQ550" s="170"/>
      <c r="AR550" s="170"/>
      <c r="AS550" s="170"/>
    </row>
    <row r="551" spans="1:45" x14ac:dyDescent="0.15">
      <c r="A551" s="170"/>
      <c r="AC551" s="170"/>
      <c r="AD551" s="170"/>
      <c r="AE551" s="170"/>
      <c r="AF551" s="170"/>
      <c r="AG551" s="170"/>
      <c r="AJ551" s="170"/>
      <c r="AK551" s="170"/>
      <c r="AL551" s="170"/>
      <c r="AM551" s="170"/>
      <c r="AN551" s="170"/>
      <c r="AO551" s="170"/>
      <c r="AP551" s="170"/>
      <c r="AQ551" s="170"/>
      <c r="AR551" s="170"/>
      <c r="AS551" s="170"/>
    </row>
    <row r="552" spans="1:45" x14ac:dyDescent="0.15">
      <c r="A552" s="170"/>
      <c r="AC552" s="170"/>
      <c r="AD552" s="170"/>
      <c r="AE552" s="170"/>
      <c r="AF552" s="170"/>
      <c r="AG552" s="170"/>
      <c r="AJ552" s="170"/>
      <c r="AK552" s="170"/>
      <c r="AL552" s="170"/>
      <c r="AM552" s="170"/>
      <c r="AN552" s="170"/>
      <c r="AO552" s="170"/>
      <c r="AP552" s="170"/>
      <c r="AQ552" s="170"/>
      <c r="AR552" s="170"/>
      <c r="AS552" s="170"/>
    </row>
    <row r="553" spans="1:45" x14ac:dyDescent="0.15">
      <c r="A553" s="170"/>
      <c r="AC553" s="170"/>
      <c r="AD553" s="170"/>
      <c r="AE553" s="170"/>
      <c r="AF553" s="170"/>
      <c r="AG553" s="170"/>
      <c r="AJ553" s="170"/>
      <c r="AK553" s="170"/>
      <c r="AL553" s="170"/>
      <c r="AM553" s="170"/>
      <c r="AN553" s="170"/>
      <c r="AO553" s="170"/>
      <c r="AP553" s="170"/>
      <c r="AQ553" s="170"/>
      <c r="AR553" s="170"/>
      <c r="AS553" s="170"/>
    </row>
    <row r="554" spans="1:45" x14ac:dyDescent="0.15">
      <c r="A554" s="170"/>
      <c r="AC554" s="170"/>
      <c r="AD554" s="170"/>
      <c r="AE554" s="170"/>
      <c r="AF554" s="170"/>
      <c r="AG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70"/>
    </row>
    <row r="555" spans="1:45" x14ac:dyDescent="0.15">
      <c r="A555" s="170"/>
      <c r="AC555" s="170"/>
      <c r="AD555" s="170"/>
      <c r="AE555" s="170"/>
      <c r="AF555" s="170"/>
      <c r="AG555" s="170"/>
      <c r="AJ555" s="170"/>
      <c r="AK555" s="170"/>
      <c r="AL555" s="170"/>
      <c r="AM555" s="170"/>
      <c r="AN555" s="170"/>
      <c r="AO555" s="170"/>
      <c r="AP555" s="170"/>
      <c r="AQ555" s="170"/>
      <c r="AR555" s="170"/>
      <c r="AS555" s="170"/>
    </row>
    <row r="556" spans="1:45" x14ac:dyDescent="0.15">
      <c r="A556" s="170"/>
      <c r="AC556" s="170"/>
      <c r="AD556" s="170"/>
      <c r="AE556" s="170"/>
      <c r="AF556" s="170"/>
      <c r="AG556" s="170"/>
      <c r="AJ556" s="170"/>
      <c r="AK556" s="170"/>
      <c r="AL556" s="170"/>
      <c r="AM556" s="170"/>
      <c r="AN556" s="170"/>
      <c r="AO556" s="170"/>
      <c r="AP556" s="170"/>
      <c r="AQ556" s="170"/>
      <c r="AR556" s="170"/>
      <c r="AS556" s="170"/>
    </row>
    <row r="557" spans="1:45" x14ac:dyDescent="0.15">
      <c r="A557" s="170"/>
      <c r="AC557" s="170"/>
      <c r="AD557" s="170"/>
      <c r="AE557" s="170"/>
      <c r="AF557" s="170"/>
      <c r="AG557" s="170"/>
      <c r="AJ557" s="170"/>
      <c r="AK557" s="170"/>
      <c r="AL557" s="170"/>
      <c r="AM557" s="170"/>
      <c r="AN557" s="170"/>
      <c r="AO557" s="170"/>
      <c r="AP557" s="170"/>
      <c r="AQ557" s="170"/>
      <c r="AR557" s="170"/>
      <c r="AS557" s="170"/>
    </row>
    <row r="558" spans="1:45" x14ac:dyDescent="0.15">
      <c r="A558" s="170"/>
      <c r="AC558" s="170"/>
      <c r="AD558" s="170"/>
      <c r="AE558" s="170"/>
      <c r="AF558" s="170"/>
      <c r="AG558" s="170"/>
      <c r="AJ558" s="170"/>
      <c r="AK558" s="170"/>
      <c r="AL558" s="170"/>
      <c r="AM558" s="170"/>
      <c r="AN558" s="170"/>
      <c r="AO558" s="170"/>
      <c r="AP558" s="170"/>
      <c r="AQ558" s="170"/>
      <c r="AR558" s="170"/>
      <c r="AS558" s="170"/>
    </row>
    <row r="559" spans="1:45" x14ac:dyDescent="0.15">
      <c r="A559" s="170"/>
      <c r="AC559" s="170"/>
      <c r="AD559" s="170"/>
      <c r="AE559" s="170"/>
      <c r="AF559" s="170"/>
      <c r="AG559" s="170"/>
      <c r="AJ559" s="170"/>
      <c r="AK559" s="170"/>
      <c r="AL559" s="170"/>
      <c r="AM559" s="170"/>
      <c r="AN559" s="170"/>
      <c r="AO559" s="170"/>
      <c r="AP559" s="170"/>
      <c r="AQ559" s="170"/>
      <c r="AR559" s="170"/>
      <c r="AS559" s="170"/>
    </row>
    <row r="560" spans="1:45" x14ac:dyDescent="0.15">
      <c r="A560" s="170"/>
      <c r="AC560" s="170"/>
      <c r="AD560" s="170"/>
      <c r="AE560" s="170"/>
      <c r="AF560" s="170"/>
      <c r="AG560" s="170"/>
      <c r="AJ560" s="170"/>
      <c r="AK560" s="170"/>
      <c r="AL560" s="170"/>
      <c r="AM560" s="170"/>
      <c r="AN560" s="170"/>
      <c r="AO560" s="170"/>
      <c r="AP560" s="170"/>
      <c r="AQ560" s="170"/>
      <c r="AR560" s="170"/>
      <c r="AS560" s="170"/>
    </row>
    <row r="561" spans="1:45" x14ac:dyDescent="0.15">
      <c r="A561" s="170"/>
      <c r="AC561" s="170"/>
      <c r="AD561" s="170"/>
      <c r="AE561" s="170"/>
      <c r="AF561" s="170"/>
      <c r="AG561" s="170"/>
      <c r="AJ561" s="170"/>
      <c r="AK561" s="170"/>
      <c r="AL561" s="170"/>
      <c r="AM561" s="170"/>
      <c r="AN561" s="170"/>
      <c r="AO561" s="170"/>
      <c r="AP561" s="170"/>
      <c r="AQ561" s="170"/>
      <c r="AR561" s="170"/>
      <c r="AS561" s="170"/>
    </row>
    <row r="562" spans="1:45" x14ac:dyDescent="0.15">
      <c r="A562" s="170"/>
      <c r="AC562" s="170"/>
      <c r="AD562" s="170"/>
      <c r="AE562" s="170"/>
      <c r="AF562" s="170"/>
      <c r="AG562" s="170"/>
      <c r="AJ562" s="170"/>
      <c r="AK562" s="170"/>
      <c r="AL562" s="170"/>
      <c r="AM562" s="170"/>
      <c r="AN562" s="170"/>
      <c r="AO562" s="170"/>
      <c r="AP562" s="170"/>
      <c r="AQ562" s="170"/>
      <c r="AR562" s="170"/>
      <c r="AS562" s="170"/>
    </row>
    <row r="563" spans="1:45" x14ac:dyDescent="0.15">
      <c r="A563" s="170"/>
      <c r="AC563" s="170"/>
      <c r="AD563" s="170"/>
      <c r="AE563" s="170"/>
      <c r="AF563" s="170"/>
      <c r="AG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0"/>
    </row>
    <row r="564" spans="1:45" x14ac:dyDescent="0.15">
      <c r="A564" s="170"/>
      <c r="AC564" s="170"/>
      <c r="AD564" s="170"/>
      <c r="AE564" s="170"/>
      <c r="AF564" s="170"/>
      <c r="AG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0"/>
    </row>
    <row r="565" spans="1:45" x14ac:dyDescent="0.15">
      <c r="A565" s="170"/>
      <c r="AC565" s="170"/>
      <c r="AD565" s="170"/>
      <c r="AE565" s="170"/>
      <c r="AF565" s="170"/>
      <c r="AG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0"/>
    </row>
    <row r="566" spans="1:45" x14ac:dyDescent="0.15">
      <c r="A566" s="170"/>
      <c r="AC566" s="170"/>
      <c r="AD566" s="170"/>
      <c r="AE566" s="170"/>
      <c r="AF566" s="170"/>
      <c r="AG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0"/>
    </row>
    <row r="567" spans="1:45" x14ac:dyDescent="0.15">
      <c r="A567" s="170"/>
      <c r="AC567" s="170"/>
      <c r="AD567" s="170"/>
      <c r="AE567" s="170"/>
      <c r="AF567" s="170"/>
      <c r="AG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0"/>
    </row>
    <row r="568" spans="1:45" x14ac:dyDescent="0.15">
      <c r="A568" s="170"/>
      <c r="AC568" s="170"/>
      <c r="AD568" s="170"/>
      <c r="AE568" s="170"/>
      <c r="AF568" s="170"/>
      <c r="AG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0"/>
    </row>
    <row r="569" spans="1:45" x14ac:dyDescent="0.15">
      <c r="A569" s="170"/>
      <c r="AC569" s="170"/>
      <c r="AD569" s="170"/>
      <c r="AE569" s="170"/>
      <c r="AF569" s="170"/>
      <c r="AG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0"/>
    </row>
    <row r="570" spans="1:45" x14ac:dyDescent="0.15">
      <c r="A570" s="170"/>
      <c r="AC570" s="170"/>
      <c r="AD570" s="170"/>
      <c r="AE570" s="170"/>
      <c r="AF570" s="170"/>
      <c r="AG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0"/>
    </row>
    <row r="571" spans="1:45" x14ac:dyDescent="0.15">
      <c r="A571" s="170"/>
      <c r="AC571" s="170"/>
      <c r="AD571" s="170"/>
      <c r="AE571" s="170"/>
      <c r="AF571" s="170"/>
      <c r="AG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0"/>
    </row>
    <row r="572" spans="1:45" x14ac:dyDescent="0.15">
      <c r="A572" s="170"/>
      <c r="AC572" s="170"/>
      <c r="AD572" s="170"/>
      <c r="AE572" s="170"/>
      <c r="AF572" s="170"/>
      <c r="AG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70"/>
    </row>
    <row r="573" spans="1:45" x14ac:dyDescent="0.15">
      <c r="A573" s="170"/>
      <c r="AC573" s="170"/>
      <c r="AD573" s="170"/>
      <c r="AE573" s="170"/>
      <c r="AF573" s="170"/>
      <c r="AG573" s="170"/>
      <c r="AJ573" s="170"/>
      <c r="AK573" s="170"/>
      <c r="AL573" s="170"/>
      <c r="AM573" s="170"/>
      <c r="AN573" s="170"/>
      <c r="AO573" s="170"/>
      <c r="AP573" s="170"/>
      <c r="AQ573" s="170"/>
      <c r="AR573" s="170"/>
      <c r="AS573" s="170"/>
    </row>
    <row r="574" spans="1:45" x14ac:dyDescent="0.15">
      <c r="A574" s="170"/>
      <c r="AC574" s="170"/>
      <c r="AD574" s="170"/>
      <c r="AE574" s="170"/>
      <c r="AF574" s="170"/>
      <c r="AG574" s="170"/>
      <c r="AJ574" s="170"/>
      <c r="AK574" s="170"/>
      <c r="AL574" s="170"/>
      <c r="AM574" s="170"/>
      <c r="AN574" s="170"/>
      <c r="AO574" s="170"/>
      <c r="AP574" s="170"/>
      <c r="AQ574" s="170"/>
      <c r="AR574" s="170"/>
      <c r="AS574" s="170"/>
    </row>
    <row r="575" spans="1:45" x14ac:dyDescent="0.15">
      <c r="A575" s="170"/>
      <c r="AC575" s="170"/>
      <c r="AD575" s="170"/>
      <c r="AE575" s="170"/>
      <c r="AF575" s="170"/>
      <c r="AG575" s="170"/>
      <c r="AJ575" s="170"/>
      <c r="AK575" s="170"/>
      <c r="AL575" s="170"/>
      <c r="AM575" s="170"/>
      <c r="AN575" s="170"/>
      <c r="AO575" s="170"/>
      <c r="AP575" s="170"/>
      <c r="AQ575" s="170"/>
      <c r="AR575" s="170"/>
      <c r="AS575" s="170"/>
    </row>
    <row r="576" spans="1:45" x14ac:dyDescent="0.15">
      <c r="A576" s="170"/>
      <c r="AC576" s="170"/>
      <c r="AD576" s="170"/>
      <c r="AE576" s="170"/>
      <c r="AF576" s="170"/>
      <c r="AG576" s="170"/>
      <c r="AJ576" s="170"/>
      <c r="AK576" s="170"/>
      <c r="AL576" s="170"/>
      <c r="AM576" s="170"/>
      <c r="AN576" s="170"/>
      <c r="AO576" s="170"/>
      <c r="AP576" s="170"/>
      <c r="AQ576" s="170"/>
      <c r="AR576" s="170"/>
      <c r="AS576" s="170"/>
    </row>
    <row r="577" spans="1:45" x14ac:dyDescent="0.15">
      <c r="A577" s="170"/>
      <c r="AC577" s="170"/>
      <c r="AD577" s="170"/>
      <c r="AE577" s="170"/>
      <c r="AF577" s="170"/>
      <c r="AG577" s="170"/>
      <c r="AJ577" s="170"/>
      <c r="AK577" s="170"/>
      <c r="AL577" s="170"/>
      <c r="AM577" s="170"/>
      <c r="AN577" s="170"/>
      <c r="AO577" s="170"/>
      <c r="AP577" s="170"/>
      <c r="AQ577" s="170"/>
      <c r="AR577" s="170"/>
      <c r="AS577" s="170"/>
    </row>
    <row r="578" spans="1:45" x14ac:dyDescent="0.15">
      <c r="A578" s="170"/>
      <c r="AC578" s="170"/>
      <c r="AD578" s="170"/>
      <c r="AE578" s="170"/>
      <c r="AF578" s="170"/>
      <c r="AG578" s="170"/>
      <c r="AJ578" s="170"/>
      <c r="AK578" s="170"/>
      <c r="AL578" s="170"/>
      <c r="AM578" s="170"/>
      <c r="AN578" s="170"/>
      <c r="AO578" s="170"/>
      <c r="AP578" s="170"/>
      <c r="AQ578" s="170"/>
      <c r="AR578" s="170"/>
      <c r="AS578" s="170"/>
    </row>
    <row r="579" spans="1:45" x14ac:dyDescent="0.15">
      <c r="A579" s="170"/>
      <c r="AC579" s="170"/>
      <c r="AD579" s="170"/>
      <c r="AE579" s="170"/>
      <c r="AF579" s="170"/>
      <c r="AG579" s="170"/>
      <c r="AJ579" s="170"/>
      <c r="AK579" s="170"/>
      <c r="AL579" s="170"/>
      <c r="AM579" s="170"/>
      <c r="AN579" s="170"/>
      <c r="AO579" s="170"/>
      <c r="AP579" s="170"/>
      <c r="AQ579" s="170"/>
      <c r="AR579" s="170"/>
      <c r="AS579" s="170"/>
    </row>
    <row r="580" spans="1:45" x14ac:dyDescent="0.15">
      <c r="A580" s="170"/>
      <c r="AC580" s="170"/>
      <c r="AD580" s="170"/>
      <c r="AE580" s="170"/>
      <c r="AF580" s="170"/>
      <c r="AG580" s="170"/>
      <c r="AJ580" s="170"/>
      <c r="AK580" s="170"/>
      <c r="AL580" s="170"/>
      <c r="AM580" s="170"/>
      <c r="AN580" s="170"/>
      <c r="AO580" s="170"/>
      <c r="AP580" s="170"/>
      <c r="AQ580" s="170"/>
      <c r="AR580" s="170"/>
      <c r="AS580" s="170"/>
    </row>
    <row r="581" spans="1:45" x14ac:dyDescent="0.15">
      <c r="A581" s="170"/>
      <c r="AC581" s="170"/>
      <c r="AD581" s="170"/>
      <c r="AE581" s="170"/>
      <c r="AF581" s="170"/>
      <c r="AG581" s="170"/>
      <c r="AJ581" s="170"/>
      <c r="AK581" s="170"/>
      <c r="AL581" s="170"/>
      <c r="AM581" s="170"/>
      <c r="AN581" s="170"/>
      <c r="AO581" s="170"/>
      <c r="AP581" s="170"/>
      <c r="AQ581" s="170"/>
      <c r="AR581" s="170"/>
      <c r="AS581" s="170"/>
    </row>
    <row r="582" spans="1:45" x14ac:dyDescent="0.15">
      <c r="A582" s="170"/>
      <c r="AC582" s="170"/>
      <c r="AD582" s="170"/>
      <c r="AE582" s="170"/>
      <c r="AF582" s="170"/>
      <c r="AG582" s="170"/>
      <c r="AJ582" s="170"/>
      <c r="AK582" s="170"/>
      <c r="AL582" s="170"/>
      <c r="AM582" s="170"/>
      <c r="AN582" s="170"/>
      <c r="AO582" s="170"/>
      <c r="AP582" s="170"/>
      <c r="AQ582" s="170"/>
      <c r="AR582" s="170"/>
      <c r="AS582" s="170"/>
    </row>
    <row r="583" spans="1:45" x14ac:dyDescent="0.15">
      <c r="A583" s="170"/>
      <c r="AC583" s="170"/>
      <c r="AD583" s="170"/>
      <c r="AE583" s="170"/>
      <c r="AF583" s="170"/>
      <c r="AG583" s="170"/>
      <c r="AJ583" s="170"/>
      <c r="AK583" s="170"/>
      <c r="AL583" s="170"/>
      <c r="AM583" s="170"/>
      <c r="AN583" s="170"/>
      <c r="AO583" s="170"/>
      <c r="AP583" s="170"/>
      <c r="AQ583" s="170"/>
      <c r="AR583" s="170"/>
      <c r="AS583" s="170"/>
    </row>
    <row r="584" spans="1:45" x14ac:dyDescent="0.15">
      <c r="A584" s="170"/>
      <c r="AC584" s="170"/>
      <c r="AD584" s="170"/>
      <c r="AE584" s="170"/>
      <c r="AF584" s="170"/>
      <c r="AG584" s="170"/>
      <c r="AJ584" s="170"/>
      <c r="AK584" s="170"/>
      <c r="AL584" s="170"/>
      <c r="AM584" s="170"/>
      <c r="AN584" s="170"/>
      <c r="AO584" s="170"/>
      <c r="AP584" s="170"/>
      <c r="AQ584" s="170"/>
      <c r="AR584" s="170"/>
      <c r="AS584" s="170"/>
    </row>
    <row r="585" spans="1:45" x14ac:dyDescent="0.15">
      <c r="A585" s="170"/>
      <c r="AC585" s="170"/>
      <c r="AD585" s="170"/>
      <c r="AE585" s="170"/>
      <c r="AF585" s="170"/>
      <c r="AG585" s="170"/>
      <c r="AJ585" s="170"/>
      <c r="AK585" s="170"/>
      <c r="AL585" s="170"/>
      <c r="AM585" s="170"/>
      <c r="AN585" s="170"/>
      <c r="AO585" s="170"/>
      <c r="AP585" s="170"/>
      <c r="AQ585" s="170"/>
      <c r="AR585" s="170"/>
      <c r="AS585" s="170"/>
    </row>
    <row r="586" spans="1:45" x14ac:dyDescent="0.15">
      <c r="A586" s="170"/>
      <c r="AC586" s="170"/>
      <c r="AD586" s="170"/>
      <c r="AE586" s="170"/>
      <c r="AF586" s="170"/>
      <c r="AG586" s="170"/>
      <c r="AJ586" s="170"/>
      <c r="AK586" s="170"/>
      <c r="AL586" s="170"/>
      <c r="AM586" s="170"/>
      <c r="AN586" s="170"/>
      <c r="AO586" s="170"/>
      <c r="AP586" s="170"/>
      <c r="AQ586" s="170"/>
      <c r="AR586" s="170"/>
      <c r="AS586" s="170"/>
    </row>
    <row r="587" spans="1:45" x14ac:dyDescent="0.15">
      <c r="A587" s="170"/>
      <c r="AC587" s="170"/>
      <c r="AD587" s="170"/>
      <c r="AE587" s="170"/>
      <c r="AF587" s="170"/>
      <c r="AG587" s="170"/>
      <c r="AJ587" s="170"/>
      <c r="AK587" s="170"/>
      <c r="AL587" s="170"/>
      <c r="AM587" s="170"/>
      <c r="AN587" s="170"/>
      <c r="AO587" s="170"/>
      <c r="AP587" s="170"/>
      <c r="AQ587" s="170"/>
      <c r="AR587" s="170"/>
      <c r="AS587" s="170"/>
    </row>
    <row r="588" spans="1:45" x14ac:dyDescent="0.15">
      <c r="A588" s="170"/>
      <c r="AC588" s="170"/>
      <c r="AD588" s="170"/>
      <c r="AE588" s="170"/>
      <c r="AF588" s="170"/>
      <c r="AG588" s="170"/>
      <c r="AJ588" s="170"/>
      <c r="AK588" s="170"/>
      <c r="AL588" s="170"/>
      <c r="AM588" s="170"/>
      <c r="AN588" s="170"/>
      <c r="AO588" s="170"/>
      <c r="AP588" s="170"/>
      <c r="AQ588" s="170"/>
      <c r="AR588" s="170"/>
      <c r="AS588" s="170"/>
    </row>
    <row r="589" spans="1:45" x14ac:dyDescent="0.15">
      <c r="A589" s="170"/>
      <c r="AC589" s="170"/>
      <c r="AD589" s="170"/>
      <c r="AE589" s="170"/>
      <c r="AF589" s="170"/>
      <c r="AG589" s="170"/>
      <c r="AJ589" s="170"/>
      <c r="AK589" s="170"/>
      <c r="AL589" s="170"/>
      <c r="AM589" s="170"/>
      <c r="AN589" s="170"/>
      <c r="AO589" s="170"/>
      <c r="AP589" s="170"/>
      <c r="AQ589" s="170"/>
      <c r="AR589" s="170"/>
      <c r="AS589" s="170"/>
    </row>
    <row r="590" spans="1:45" x14ac:dyDescent="0.15">
      <c r="A590" s="170"/>
      <c r="AC590" s="170"/>
      <c r="AD590" s="170"/>
      <c r="AE590" s="170"/>
      <c r="AF590" s="170"/>
      <c r="AG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70"/>
    </row>
    <row r="591" spans="1:45" x14ac:dyDescent="0.15">
      <c r="A591" s="170"/>
      <c r="AC591" s="170"/>
      <c r="AD591" s="170"/>
      <c r="AE591" s="170"/>
      <c r="AF591" s="170"/>
      <c r="AG591" s="170"/>
      <c r="AJ591" s="170"/>
      <c r="AK591" s="170"/>
      <c r="AL591" s="170"/>
      <c r="AM591" s="170"/>
      <c r="AN591" s="170"/>
      <c r="AO591" s="170"/>
      <c r="AP591" s="170"/>
      <c r="AQ591" s="170"/>
      <c r="AR591" s="170"/>
      <c r="AS591" s="170"/>
    </row>
    <row r="592" spans="1:45" x14ac:dyDescent="0.15">
      <c r="A592" s="170"/>
      <c r="AC592" s="170"/>
      <c r="AD592" s="170"/>
      <c r="AE592" s="170"/>
      <c r="AF592" s="170"/>
      <c r="AG592" s="170"/>
      <c r="AJ592" s="170"/>
      <c r="AK592" s="170"/>
      <c r="AL592" s="170"/>
      <c r="AM592" s="170"/>
      <c r="AN592" s="170"/>
      <c r="AO592" s="170"/>
      <c r="AP592" s="170"/>
      <c r="AQ592" s="170"/>
      <c r="AR592" s="170"/>
      <c r="AS592" s="170"/>
    </row>
    <row r="593" spans="1:45" x14ac:dyDescent="0.15">
      <c r="A593" s="170"/>
      <c r="AC593" s="170"/>
      <c r="AD593" s="170"/>
      <c r="AE593" s="170"/>
      <c r="AF593" s="170"/>
      <c r="AG593" s="170"/>
      <c r="AJ593" s="170"/>
      <c r="AK593" s="170"/>
      <c r="AL593" s="170"/>
      <c r="AM593" s="170"/>
      <c r="AN593" s="170"/>
      <c r="AO593" s="170"/>
      <c r="AP593" s="170"/>
      <c r="AQ593" s="170"/>
      <c r="AR593" s="170"/>
      <c r="AS593" s="170"/>
    </row>
    <row r="594" spans="1:45" x14ac:dyDescent="0.15">
      <c r="A594" s="170"/>
      <c r="AC594" s="170"/>
      <c r="AD594" s="170"/>
      <c r="AE594" s="170"/>
      <c r="AF594" s="170"/>
      <c r="AG594" s="170"/>
      <c r="AJ594" s="170"/>
      <c r="AK594" s="170"/>
      <c r="AL594" s="170"/>
      <c r="AM594" s="170"/>
      <c r="AN594" s="170"/>
      <c r="AO594" s="170"/>
      <c r="AP594" s="170"/>
      <c r="AQ594" s="170"/>
      <c r="AR594" s="170"/>
      <c r="AS594" s="170"/>
    </row>
    <row r="595" spans="1:45" x14ac:dyDescent="0.15">
      <c r="A595" s="170"/>
      <c r="AC595" s="170"/>
      <c r="AD595" s="170"/>
      <c r="AE595" s="170"/>
      <c r="AF595" s="170"/>
      <c r="AG595" s="170"/>
      <c r="AJ595" s="170"/>
      <c r="AK595" s="170"/>
      <c r="AL595" s="170"/>
      <c r="AM595" s="170"/>
      <c r="AN595" s="170"/>
      <c r="AO595" s="170"/>
      <c r="AP595" s="170"/>
      <c r="AQ595" s="170"/>
      <c r="AR595" s="170"/>
      <c r="AS595" s="170"/>
    </row>
    <row r="596" spans="1:45" x14ac:dyDescent="0.15">
      <c r="A596" s="170"/>
      <c r="AC596" s="170"/>
      <c r="AD596" s="170"/>
      <c r="AE596" s="170"/>
      <c r="AF596" s="170"/>
      <c r="AG596" s="170"/>
      <c r="AJ596" s="170"/>
      <c r="AK596" s="170"/>
      <c r="AL596" s="170"/>
      <c r="AM596" s="170"/>
      <c r="AN596" s="170"/>
      <c r="AO596" s="170"/>
      <c r="AP596" s="170"/>
      <c r="AQ596" s="170"/>
      <c r="AR596" s="170"/>
      <c r="AS596" s="170"/>
    </row>
    <row r="597" spans="1:45" x14ac:dyDescent="0.15">
      <c r="A597" s="170"/>
      <c r="AC597" s="170"/>
      <c r="AD597" s="170"/>
      <c r="AE597" s="170"/>
      <c r="AF597" s="170"/>
      <c r="AG597" s="170"/>
      <c r="AJ597" s="170"/>
      <c r="AK597" s="170"/>
      <c r="AL597" s="170"/>
      <c r="AM597" s="170"/>
      <c r="AN597" s="170"/>
      <c r="AO597" s="170"/>
      <c r="AP597" s="170"/>
      <c r="AQ597" s="170"/>
      <c r="AR597" s="170"/>
      <c r="AS597" s="170"/>
    </row>
    <row r="598" spans="1:45" x14ac:dyDescent="0.15">
      <c r="A598" s="170"/>
      <c r="AC598" s="170"/>
      <c r="AD598" s="170"/>
      <c r="AE598" s="170"/>
      <c r="AF598" s="170"/>
      <c r="AG598" s="170"/>
      <c r="AJ598" s="170"/>
      <c r="AK598" s="170"/>
      <c r="AL598" s="170"/>
      <c r="AM598" s="170"/>
      <c r="AN598" s="170"/>
      <c r="AO598" s="170"/>
      <c r="AP598" s="170"/>
      <c r="AQ598" s="170"/>
      <c r="AR598" s="170"/>
      <c r="AS598" s="170"/>
    </row>
    <row r="599" spans="1:45" x14ac:dyDescent="0.15">
      <c r="A599" s="170"/>
      <c r="AC599" s="170"/>
      <c r="AD599" s="170"/>
      <c r="AE599" s="170"/>
      <c r="AF599" s="170"/>
      <c r="AG599" s="170"/>
      <c r="AJ599" s="170"/>
      <c r="AK599" s="170"/>
      <c r="AL599" s="170"/>
      <c r="AM599" s="170"/>
      <c r="AN599" s="170"/>
      <c r="AO599" s="170"/>
      <c r="AP599" s="170"/>
      <c r="AQ599" s="170"/>
      <c r="AR599" s="170"/>
      <c r="AS599" s="170"/>
    </row>
    <row r="600" spans="1:45" x14ac:dyDescent="0.15">
      <c r="A600" s="170"/>
      <c r="AC600" s="170"/>
      <c r="AD600" s="170"/>
      <c r="AE600" s="170"/>
      <c r="AF600" s="170"/>
      <c r="AG600" s="170"/>
      <c r="AJ600" s="170"/>
      <c r="AK600" s="170"/>
      <c r="AL600" s="170"/>
      <c r="AM600" s="170"/>
      <c r="AN600" s="170"/>
      <c r="AO600" s="170"/>
      <c r="AP600" s="170"/>
      <c r="AQ600" s="170"/>
      <c r="AR600" s="170"/>
      <c r="AS600" s="170"/>
    </row>
    <row r="601" spans="1:45" x14ac:dyDescent="0.15">
      <c r="A601" s="170"/>
      <c r="AC601" s="170"/>
      <c r="AD601" s="170"/>
      <c r="AE601" s="170"/>
      <c r="AF601" s="170"/>
      <c r="AG601" s="170"/>
      <c r="AJ601" s="170"/>
      <c r="AK601" s="170"/>
      <c r="AL601" s="170"/>
      <c r="AM601" s="170"/>
      <c r="AN601" s="170"/>
      <c r="AO601" s="170"/>
      <c r="AP601" s="170"/>
      <c r="AQ601" s="170"/>
      <c r="AR601" s="170"/>
      <c r="AS601" s="170"/>
    </row>
    <row r="602" spans="1:45" x14ac:dyDescent="0.15">
      <c r="A602" s="170"/>
      <c r="AC602" s="170"/>
      <c r="AD602" s="170"/>
      <c r="AE602" s="170"/>
      <c r="AF602" s="170"/>
      <c r="AG602" s="170"/>
      <c r="AJ602" s="170"/>
      <c r="AK602" s="170"/>
      <c r="AL602" s="170"/>
      <c r="AM602" s="170"/>
      <c r="AN602" s="170"/>
      <c r="AO602" s="170"/>
      <c r="AP602" s="170"/>
      <c r="AQ602" s="170"/>
      <c r="AR602" s="170"/>
      <c r="AS602" s="170"/>
    </row>
    <row r="603" spans="1:45" x14ac:dyDescent="0.15">
      <c r="A603" s="170"/>
      <c r="AC603" s="170"/>
      <c r="AD603" s="170"/>
      <c r="AE603" s="170"/>
      <c r="AF603" s="170"/>
      <c r="AG603" s="170"/>
      <c r="AJ603" s="170"/>
      <c r="AK603" s="170"/>
      <c r="AL603" s="170"/>
      <c r="AM603" s="170"/>
      <c r="AN603" s="170"/>
      <c r="AO603" s="170"/>
      <c r="AP603" s="170"/>
      <c r="AQ603" s="170"/>
      <c r="AR603" s="170"/>
      <c r="AS603" s="170"/>
    </row>
    <row r="604" spans="1:45" x14ac:dyDescent="0.15">
      <c r="A604" s="170"/>
      <c r="AC604" s="170"/>
      <c r="AD604" s="170"/>
      <c r="AE604" s="170"/>
      <c r="AF604" s="170"/>
      <c r="AG604" s="170"/>
      <c r="AJ604" s="170"/>
      <c r="AK604" s="170"/>
      <c r="AL604" s="170"/>
      <c r="AM604" s="170"/>
      <c r="AN604" s="170"/>
      <c r="AO604" s="170"/>
      <c r="AP604" s="170"/>
      <c r="AQ604" s="170"/>
      <c r="AR604" s="170"/>
      <c r="AS604" s="170"/>
    </row>
    <row r="605" spans="1:45" x14ac:dyDescent="0.15">
      <c r="A605" s="170"/>
      <c r="AC605" s="170"/>
      <c r="AD605" s="170"/>
      <c r="AE605" s="170"/>
      <c r="AF605" s="170"/>
      <c r="AG605" s="170"/>
      <c r="AJ605" s="170"/>
      <c r="AK605" s="170"/>
      <c r="AL605" s="170"/>
      <c r="AM605" s="170"/>
      <c r="AN605" s="170"/>
      <c r="AO605" s="170"/>
      <c r="AP605" s="170"/>
      <c r="AQ605" s="170"/>
      <c r="AR605" s="170"/>
      <c r="AS605" s="170"/>
    </row>
    <row r="606" spans="1:45" x14ac:dyDescent="0.15">
      <c r="A606" s="170"/>
      <c r="AC606" s="170"/>
      <c r="AD606" s="170"/>
      <c r="AE606" s="170"/>
      <c r="AF606" s="170"/>
      <c r="AG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0"/>
    </row>
    <row r="607" spans="1:45" x14ac:dyDescent="0.15">
      <c r="A607" s="170"/>
      <c r="AC607" s="170"/>
      <c r="AD607" s="170"/>
      <c r="AE607" s="170"/>
      <c r="AF607" s="170"/>
      <c r="AG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0"/>
    </row>
    <row r="608" spans="1:45" x14ac:dyDescent="0.15">
      <c r="A608" s="170"/>
      <c r="AC608" s="170"/>
      <c r="AD608" s="170"/>
      <c r="AE608" s="170"/>
      <c r="AF608" s="170"/>
      <c r="AG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0"/>
    </row>
    <row r="609" spans="1:45" x14ac:dyDescent="0.15">
      <c r="A609" s="170"/>
      <c r="AC609" s="170"/>
      <c r="AD609" s="170"/>
      <c r="AE609" s="170"/>
      <c r="AF609" s="170"/>
      <c r="AG609" s="170"/>
      <c r="AJ609" s="170"/>
      <c r="AK609" s="170"/>
      <c r="AL609" s="170"/>
      <c r="AM609" s="170"/>
      <c r="AN609" s="170"/>
      <c r="AO609" s="170"/>
      <c r="AP609" s="170"/>
      <c r="AQ609" s="170"/>
      <c r="AR609" s="170"/>
      <c r="AS609" s="170"/>
    </row>
    <row r="610" spans="1:45" x14ac:dyDescent="0.15">
      <c r="A610" s="170"/>
      <c r="AC610" s="170"/>
      <c r="AD610" s="170"/>
      <c r="AE610" s="170"/>
      <c r="AF610" s="170"/>
      <c r="AG610" s="170"/>
      <c r="AJ610" s="170"/>
      <c r="AK610" s="170"/>
      <c r="AL610" s="170"/>
      <c r="AM610" s="170"/>
      <c r="AN610" s="170"/>
      <c r="AO610" s="170"/>
      <c r="AP610" s="170"/>
      <c r="AQ610" s="170"/>
      <c r="AR610" s="170"/>
      <c r="AS610" s="170"/>
    </row>
    <row r="611" spans="1:45" x14ac:dyDescent="0.15">
      <c r="A611" s="170"/>
      <c r="AC611" s="170"/>
      <c r="AD611" s="170"/>
      <c r="AE611" s="170"/>
      <c r="AF611" s="170"/>
      <c r="AG611" s="170"/>
      <c r="AJ611" s="170"/>
      <c r="AK611" s="170"/>
      <c r="AL611" s="170"/>
      <c r="AM611" s="170"/>
      <c r="AN611" s="170"/>
      <c r="AO611" s="170"/>
      <c r="AP611" s="170"/>
      <c r="AQ611" s="170"/>
      <c r="AR611" s="170"/>
      <c r="AS611" s="170"/>
    </row>
    <row r="612" spans="1:45" x14ac:dyDescent="0.15">
      <c r="A612" s="170"/>
      <c r="AC612" s="170"/>
      <c r="AD612" s="170"/>
      <c r="AE612" s="170"/>
      <c r="AF612" s="170"/>
      <c r="AG612" s="170"/>
      <c r="AJ612" s="170"/>
      <c r="AK612" s="170"/>
      <c r="AL612" s="170"/>
      <c r="AM612" s="170"/>
      <c r="AN612" s="170"/>
      <c r="AO612" s="170"/>
      <c r="AP612" s="170"/>
      <c r="AQ612" s="170"/>
      <c r="AR612" s="170"/>
      <c r="AS612" s="170"/>
    </row>
    <row r="613" spans="1:45" x14ac:dyDescent="0.15">
      <c r="A613" s="170"/>
      <c r="AC613" s="170"/>
      <c r="AD613" s="170"/>
      <c r="AE613" s="170"/>
      <c r="AF613" s="170"/>
      <c r="AG613" s="170"/>
      <c r="AJ613" s="170"/>
      <c r="AK613" s="170"/>
      <c r="AL613" s="170"/>
      <c r="AM613" s="170"/>
      <c r="AN613" s="170"/>
      <c r="AO613" s="170"/>
      <c r="AP613" s="170"/>
      <c r="AQ613" s="170"/>
      <c r="AR613" s="170"/>
      <c r="AS613" s="170"/>
    </row>
    <row r="614" spans="1:45" x14ac:dyDescent="0.15">
      <c r="A614" s="170"/>
      <c r="AC614" s="170"/>
      <c r="AD614" s="170"/>
      <c r="AE614" s="170"/>
      <c r="AF614" s="170"/>
      <c r="AG614" s="170"/>
      <c r="AJ614" s="170"/>
      <c r="AK614" s="170"/>
      <c r="AL614" s="170"/>
      <c r="AM614" s="170"/>
      <c r="AN614" s="170"/>
      <c r="AO614" s="170"/>
      <c r="AP614" s="170"/>
      <c r="AQ614" s="170"/>
      <c r="AR614" s="170"/>
      <c r="AS614" s="170"/>
    </row>
    <row r="615" spans="1:45" x14ac:dyDescent="0.15">
      <c r="A615" s="170"/>
      <c r="AC615" s="170"/>
      <c r="AD615" s="170"/>
      <c r="AE615" s="170"/>
      <c r="AF615" s="170"/>
      <c r="AG615" s="170"/>
      <c r="AJ615" s="170"/>
      <c r="AK615" s="170"/>
      <c r="AL615" s="170"/>
      <c r="AM615" s="170"/>
      <c r="AN615" s="170"/>
      <c r="AO615" s="170"/>
      <c r="AP615" s="170"/>
      <c r="AQ615" s="170"/>
      <c r="AR615" s="170"/>
      <c r="AS615" s="170"/>
    </row>
    <row r="616" spans="1:45" x14ac:dyDescent="0.15">
      <c r="A616" s="170"/>
      <c r="AC616" s="170"/>
      <c r="AD616" s="170"/>
      <c r="AE616" s="170"/>
      <c r="AF616" s="170"/>
      <c r="AG616" s="170"/>
      <c r="AJ616" s="170"/>
      <c r="AK616" s="170"/>
      <c r="AL616" s="170"/>
      <c r="AM616" s="170"/>
      <c r="AN616" s="170"/>
      <c r="AO616" s="170"/>
      <c r="AP616" s="170"/>
      <c r="AQ616" s="170"/>
      <c r="AR616" s="170"/>
      <c r="AS616" s="170"/>
    </row>
    <row r="617" spans="1:45" x14ac:dyDescent="0.15">
      <c r="A617" s="170"/>
      <c r="AC617" s="170"/>
      <c r="AD617" s="170"/>
      <c r="AE617" s="170"/>
      <c r="AF617" s="170"/>
      <c r="AG617" s="170"/>
      <c r="AJ617" s="170"/>
      <c r="AK617" s="170"/>
      <c r="AL617" s="170"/>
      <c r="AM617" s="170"/>
      <c r="AN617" s="170"/>
      <c r="AO617" s="170"/>
      <c r="AP617" s="170"/>
      <c r="AQ617" s="170"/>
      <c r="AR617" s="170"/>
      <c r="AS617" s="170"/>
    </row>
    <row r="618" spans="1:45" x14ac:dyDescent="0.15">
      <c r="A618" s="170"/>
      <c r="AC618" s="170"/>
      <c r="AD618" s="170"/>
      <c r="AE618" s="170"/>
      <c r="AF618" s="170"/>
      <c r="AG618" s="170"/>
      <c r="AJ618" s="170"/>
      <c r="AK618" s="170"/>
      <c r="AL618" s="170"/>
      <c r="AM618" s="170"/>
      <c r="AN618" s="170"/>
      <c r="AO618" s="170"/>
      <c r="AP618" s="170"/>
      <c r="AQ618" s="170"/>
      <c r="AR618" s="170"/>
      <c r="AS618" s="170"/>
    </row>
    <row r="619" spans="1:45" x14ac:dyDescent="0.15">
      <c r="A619" s="170"/>
      <c r="AC619" s="170"/>
      <c r="AD619" s="170"/>
      <c r="AE619" s="170"/>
      <c r="AF619" s="170"/>
      <c r="AG619" s="170"/>
      <c r="AJ619" s="170"/>
      <c r="AK619" s="170"/>
      <c r="AL619" s="170"/>
      <c r="AM619" s="170"/>
      <c r="AN619" s="170"/>
      <c r="AO619" s="170"/>
      <c r="AP619" s="170"/>
      <c r="AQ619" s="170"/>
      <c r="AR619" s="170"/>
      <c r="AS619" s="170"/>
    </row>
    <row r="620" spans="1:45" x14ac:dyDescent="0.15">
      <c r="A620" s="170"/>
      <c r="AC620" s="170"/>
      <c r="AD620" s="170"/>
      <c r="AE620" s="170"/>
      <c r="AF620" s="170"/>
      <c r="AG620" s="170"/>
      <c r="AJ620" s="170"/>
      <c r="AK620" s="170"/>
      <c r="AL620" s="170"/>
      <c r="AM620" s="170"/>
      <c r="AN620" s="170"/>
      <c r="AO620" s="170"/>
      <c r="AP620" s="170"/>
      <c r="AQ620" s="170"/>
      <c r="AR620" s="170"/>
      <c r="AS620" s="170"/>
    </row>
    <row r="621" spans="1:45" x14ac:dyDescent="0.15">
      <c r="A621" s="170"/>
      <c r="AC621" s="170"/>
      <c r="AD621" s="170"/>
      <c r="AE621" s="170"/>
      <c r="AF621" s="170"/>
      <c r="AG621" s="170"/>
      <c r="AJ621" s="170"/>
      <c r="AK621" s="170"/>
      <c r="AL621" s="170"/>
      <c r="AM621" s="170"/>
      <c r="AN621" s="170"/>
      <c r="AO621" s="170"/>
      <c r="AP621" s="170"/>
      <c r="AQ621" s="170"/>
      <c r="AR621" s="170"/>
      <c r="AS621" s="170"/>
    </row>
    <row r="622" spans="1:45" x14ac:dyDescent="0.15">
      <c r="A622" s="170"/>
      <c r="AC622" s="170"/>
      <c r="AD622" s="170"/>
      <c r="AE622" s="170"/>
      <c r="AF622" s="170"/>
      <c r="AG622" s="170"/>
      <c r="AJ622" s="170"/>
      <c r="AK622" s="170"/>
      <c r="AL622" s="170"/>
      <c r="AM622" s="170"/>
      <c r="AN622" s="170"/>
      <c r="AO622" s="170"/>
      <c r="AP622" s="170"/>
      <c r="AQ622" s="170"/>
      <c r="AR622" s="170"/>
      <c r="AS622" s="170"/>
    </row>
    <row r="623" spans="1:45" x14ac:dyDescent="0.15">
      <c r="A623" s="170"/>
      <c r="AC623" s="170"/>
      <c r="AD623" s="170"/>
      <c r="AE623" s="170"/>
      <c r="AF623" s="170"/>
      <c r="AG623" s="170"/>
      <c r="AJ623" s="170"/>
      <c r="AK623" s="170"/>
      <c r="AL623" s="170"/>
      <c r="AM623" s="170"/>
      <c r="AN623" s="170"/>
      <c r="AO623" s="170"/>
      <c r="AP623" s="170"/>
      <c r="AQ623" s="170"/>
      <c r="AR623" s="170"/>
      <c r="AS623" s="170"/>
    </row>
    <row r="624" spans="1:45" x14ac:dyDescent="0.15">
      <c r="A624" s="170"/>
      <c r="AC624" s="170"/>
      <c r="AD624" s="170"/>
      <c r="AE624" s="170"/>
      <c r="AF624" s="170"/>
      <c r="AG624" s="170"/>
      <c r="AJ624" s="170"/>
      <c r="AK624" s="170"/>
      <c r="AL624" s="170"/>
      <c r="AM624" s="170"/>
      <c r="AN624" s="170"/>
      <c r="AO624" s="170"/>
      <c r="AP624" s="170"/>
      <c r="AQ624" s="170"/>
      <c r="AR624" s="170"/>
      <c r="AS624" s="170"/>
    </row>
    <row r="625" spans="1:45" x14ac:dyDescent="0.15">
      <c r="A625" s="170"/>
      <c r="AC625" s="170"/>
      <c r="AD625" s="170"/>
      <c r="AE625" s="170"/>
      <c r="AF625" s="170"/>
      <c r="AG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0"/>
    </row>
    <row r="626" spans="1:45" x14ac:dyDescent="0.15">
      <c r="A626" s="170"/>
      <c r="AC626" s="170"/>
      <c r="AD626" s="170"/>
      <c r="AE626" s="170"/>
      <c r="AF626" s="170"/>
      <c r="AG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0"/>
    </row>
    <row r="627" spans="1:45" x14ac:dyDescent="0.15">
      <c r="A627" s="170"/>
      <c r="AC627" s="170"/>
      <c r="AD627" s="170"/>
      <c r="AE627" s="170"/>
      <c r="AF627" s="170"/>
      <c r="AG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0"/>
    </row>
    <row r="628" spans="1:45" x14ac:dyDescent="0.15">
      <c r="A628" s="170"/>
      <c r="AC628" s="170"/>
      <c r="AD628" s="170"/>
      <c r="AE628" s="170"/>
      <c r="AF628" s="170"/>
      <c r="AG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</row>
    <row r="629" spans="1:45" x14ac:dyDescent="0.15">
      <c r="A629" s="170"/>
      <c r="AC629" s="170"/>
      <c r="AD629" s="170"/>
      <c r="AE629" s="170"/>
      <c r="AF629" s="170"/>
      <c r="AG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</row>
    <row r="630" spans="1:45" x14ac:dyDescent="0.15">
      <c r="A630" s="170"/>
      <c r="AC630" s="170"/>
      <c r="AD630" s="170"/>
      <c r="AE630" s="170"/>
      <c r="AF630" s="170"/>
      <c r="AG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0"/>
    </row>
    <row r="631" spans="1:45" x14ac:dyDescent="0.15">
      <c r="A631" s="170"/>
      <c r="AC631" s="170"/>
      <c r="AD631" s="170"/>
      <c r="AE631" s="170"/>
      <c r="AF631" s="170"/>
      <c r="AG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0"/>
    </row>
    <row r="632" spans="1:45" x14ac:dyDescent="0.15">
      <c r="A632" s="170"/>
      <c r="AC632" s="170"/>
      <c r="AD632" s="170"/>
      <c r="AE632" s="170"/>
      <c r="AF632" s="170"/>
      <c r="AG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0"/>
    </row>
    <row r="633" spans="1:45" x14ac:dyDescent="0.15">
      <c r="A633" s="170"/>
      <c r="AC633" s="170"/>
      <c r="AD633" s="170"/>
      <c r="AE633" s="170"/>
      <c r="AF633" s="170"/>
      <c r="AG633" s="170"/>
      <c r="AJ633" s="170"/>
      <c r="AK633" s="170"/>
      <c r="AL633" s="170"/>
      <c r="AM633" s="170"/>
      <c r="AN633" s="170"/>
      <c r="AO633" s="170"/>
      <c r="AP633" s="170"/>
      <c r="AQ633" s="170"/>
      <c r="AR633" s="170"/>
      <c r="AS633" s="170"/>
    </row>
    <row r="634" spans="1:45" x14ac:dyDescent="0.15">
      <c r="A634" s="170"/>
      <c r="AC634" s="170"/>
      <c r="AD634" s="170"/>
      <c r="AE634" s="170"/>
      <c r="AF634" s="170"/>
      <c r="AG634" s="170"/>
      <c r="AJ634" s="170"/>
      <c r="AK634" s="170"/>
      <c r="AL634" s="170"/>
      <c r="AM634" s="170"/>
      <c r="AN634" s="170"/>
      <c r="AO634" s="170"/>
      <c r="AP634" s="170"/>
      <c r="AQ634" s="170"/>
      <c r="AR634" s="170"/>
      <c r="AS634" s="170"/>
    </row>
    <row r="635" spans="1:45" x14ac:dyDescent="0.15">
      <c r="A635" s="170"/>
      <c r="AC635" s="170"/>
      <c r="AD635" s="170"/>
      <c r="AE635" s="170"/>
      <c r="AF635" s="170"/>
      <c r="AG635" s="170"/>
      <c r="AJ635" s="170"/>
      <c r="AK635" s="170"/>
      <c r="AL635" s="170"/>
      <c r="AM635" s="170"/>
      <c r="AN635" s="170"/>
      <c r="AO635" s="170"/>
      <c r="AP635" s="170"/>
      <c r="AQ635" s="170"/>
      <c r="AR635" s="170"/>
      <c r="AS635" s="170"/>
    </row>
    <row r="636" spans="1:45" x14ac:dyDescent="0.15">
      <c r="A636" s="170"/>
      <c r="AC636" s="170"/>
      <c r="AD636" s="170"/>
      <c r="AE636" s="170"/>
      <c r="AF636" s="170"/>
      <c r="AG636" s="170"/>
      <c r="AJ636" s="170"/>
      <c r="AK636" s="170"/>
      <c r="AL636" s="170"/>
      <c r="AM636" s="170"/>
      <c r="AN636" s="170"/>
      <c r="AO636" s="170"/>
      <c r="AP636" s="170"/>
      <c r="AQ636" s="170"/>
      <c r="AR636" s="170"/>
      <c r="AS636" s="170"/>
    </row>
    <row r="637" spans="1:45" x14ac:dyDescent="0.15">
      <c r="A637" s="170"/>
      <c r="AC637" s="170"/>
      <c r="AD637" s="170"/>
      <c r="AE637" s="170"/>
      <c r="AF637" s="170"/>
      <c r="AG637" s="170"/>
      <c r="AJ637" s="170"/>
      <c r="AK637" s="170"/>
      <c r="AL637" s="170"/>
      <c r="AM637" s="170"/>
      <c r="AN637" s="170"/>
      <c r="AO637" s="170"/>
      <c r="AP637" s="170"/>
      <c r="AQ637" s="170"/>
      <c r="AR637" s="170"/>
      <c r="AS637" s="170"/>
    </row>
    <row r="638" spans="1:45" x14ac:dyDescent="0.15">
      <c r="A638" s="170"/>
      <c r="AC638" s="170"/>
      <c r="AD638" s="170"/>
      <c r="AE638" s="170"/>
      <c r="AF638" s="170"/>
      <c r="AG638" s="170"/>
      <c r="AJ638" s="170"/>
      <c r="AK638" s="170"/>
      <c r="AL638" s="170"/>
      <c r="AM638" s="170"/>
      <c r="AN638" s="170"/>
      <c r="AO638" s="170"/>
      <c r="AP638" s="170"/>
      <c r="AQ638" s="170"/>
      <c r="AR638" s="170"/>
      <c r="AS638" s="170"/>
    </row>
    <row r="639" spans="1:45" x14ac:dyDescent="0.15">
      <c r="A639" s="170"/>
      <c r="AC639" s="170"/>
      <c r="AD639" s="170"/>
      <c r="AE639" s="170"/>
      <c r="AF639" s="170"/>
      <c r="AG639" s="170"/>
      <c r="AJ639" s="170"/>
      <c r="AK639" s="170"/>
      <c r="AL639" s="170"/>
      <c r="AM639" s="170"/>
      <c r="AN639" s="170"/>
      <c r="AO639" s="170"/>
      <c r="AP639" s="170"/>
      <c r="AQ639" s="170"/>
      <c r="AR639" s="170"/>
      <c r="AS639" s="170"/>
    </row>
    <row r="640" spans="1:45" x14ac:dyDescent="0.15">
      <c r="A640" s="170"/>
      <c r="AC640" s="170"/>
      <c r="AD640" s="170"/>
      <c r="AE640" s="170"/>
      <c r="AF640" s="170"/>
      <c r="AG640" s="170"/>
      <c r="AJ640" s="170"/>
      <c r="AK640" s="170"/>
      <c r="AL640" s="170"/>
      <c r="AM640" s="170"/>
      <c r="AN640" s="170"/>
      <c r="AO640" s="170"/>
      <c r="AP640" s="170"/>
      <c r="AQ640" s="170"/>
      <c r="AR640" s="170"/>
      <c r="AS640" s="170"/>
    </row>
    <row r="641" spans="1:45" x14ac:dyDescent="0.15">
      <c r="A641" s="170"/>
      <c r="AC641" s="170"/>
      <c r="AD641" s="170"/>
      <c r="AE641" s="170"/>
      <c r="AF641" s="170"/>
      <c r="AG641" s="170"/>
      <c r="AJ641" s="170"/>
      <c r="AK641" s="170"/>
      <c r="AL641" s="170"/>
      <c r="AM641" s="170"/>
      <c r="AN641" s="170"/>
      <c r="AO641" s="170"/>
      <c r="AP641" s="170"/>
      <c r="AQ641" s="170"/>
      <c r="AR641" s="170"/>
      <c r="AS641" s="170"/>
    </row>
    <row r="642" spans="1:45" x14ac:dyDescent="0.15">
      <c r="A642" s="170"/>
      <c r="AC642" s="170"/>
      <c r="AD642" s="170"/>
      <c r="AE642" s="170"/>
      <c r="AF642" s="170"/>
      <c r="AG642" s="170"/>
      <c r="AJ642" s="170"/>
      <c r="AK642" s="170"/>
      <c r="AL642" s="170"/>
      <c r="AM642" s="170"/>
      <c r="AN642" s="170"/>
      <c r="AO642" s="170"/>
      <c r="AP642" s="170"/>
      <c r="AQ642" s="170"/>
      <c r="AR642" s="170"/>
      <c r="AS642" s="170"/>
    </row>
    <row r="643" spans="1:45" x14ac:dyDescent="0.15">
      <c r="A643" s="170"/>
      <c r="AC643" s="170"/>
      <c r="AD643" s="170"/>
      <c r="AE643" s="170"/>
      <c r="AF643" s="170"/>
      <c r="AG643" s="170"/>
      <c r="AJ643" s="170"/>
      <c r="AK643" s="170"/>
      <c r="AL643" s="170"/>
      <c r="AM643" s="170"/>
      <c r="AN643" s="170"/>
      <c r="AO643" s="170"/>
      <c r="AP643" s="170"/>
      <c r="AQ643" s="170"/>
      <c r="AR643" s="170"/>
      <c r="AS643" s="170"/>
    </row>
    <row r="644" spans="1:45" x14ac:dyDescent="0.15">
      <c r="A644" s="170"/>
      <c r="AC644" s="170"/>
      <c r="AD644" s="170"/>
      <c r="AE644" s="170"/>
      <c r="AF644" s="170"/>
      <c r="AG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70"/>
    </row>
    <row r="645" spans="1:45" x14ac:dyDescent="0.15">
      <c r="A645" s="170"/>
      <c r="AC645" s="170"/>
      <c r="AD645" s="170"/>
      <c r="AE645" s="170"/>
      <c r="AF645" s="170"/>
      <c r="AG645" s="170"/>
      <c r="AJ645" s="170"/>
      <c r="AK645" s="170"/>
      <c r="AL645" s="170"/>
      <c r="AM645" s="170"/>
      <c r="AN645" s="170"/>
      <c r="AO645" s="170"/>
      <c r="AP645" s="170"/>
      <c r="AQ645" s="170"/>
      <c r="AR645" s="170"/>
      <c r="AS645" s="170"/>
    </row>
    <row r="646" spans="1:45" x14ac:dyDescent="0.15">
      <c r="A646" s="170"/>
      <c r="AC646" s="170"/>
      <c r="AD646" s="170"/>
      <c r="AE646" s="170"/>
      <c r="AF646" s="170"/>
      <c r="AG646" s="170"/>
      <c r="AJ646" s="170"/>
      <c r="AK646" s="170"/>
      <c r="AL646" s="170"/>
      <c r="AM646" s="170"/>
      <c r="AN646" s="170"/>
      <c r="AO646" s="170"/>
      <c r="AP646" s="170"/>
      <c r="AQ646" s="170"/>
      <c r="AR646" s="170"/>
      <c r="AS646" s="170"/>
    </row>
    <row r="647" spans="1:45" x14ac:dyDescent="0.15">
      <c r="A647" s="170"/>
      <c r="AC647" s="170"/>
      <c r="AD647" s="170"/>
      <c r="AE647" s="170"/>
      <c r="AF647" s="170"/>
      <c r="AG647" s="170"/>
      <c r="AJ647" s="170"/>
      <c r="AK647" s="170"/>
      <c r="AL647" s="170"/>
      <c r="AM647" s="170"/>
      <c r="AN647" s="170"/>
      <c r="AO647" s="170"/>
      <c r="AP647" s="170"/>
      <c r="AQ647" s="170"/>
      <c r="AR647" s="170"/>
      <c r="AS647" s="170"/>
    </row>
    <row r="648" spans="1:45" x14ac:dyDescent="0.15">
      <c r="A648" s="170"/>
      <c r="AC648" s="170"/>
      <c r="AD648" s="170"/>
      <c r="AE648" s="170"/>
      <c r="AF648" s="170"/>
      <c r="AG648" s="170"/>
      <c r="AJ648" s="170"/>
      <c r="AK648" s="170"/>
      <c r="AL648" s="170"/>
      <c r="AM648" s="170"/>
      <c r="AN648" s="170"/>
      <c r="AO648" s="170"/>
      <c r="AP648" s="170"/>
      <c r="AQ648" s="170"/>
      <c r="AR648" s="170"/>
      <c r="AS648" s="170"/>
    </row>
    <row r="649" spans="1:45" x14ac:dyDescent="0.15">
      <c r="A649" s="170"/>
      <c r="AC649" s="170"/>
      <c r="AD649" s="170"/>
      <c r="AE649" s="170"/>
      <c r="AF649" s="170"/>
      <c r="AG649" s="170"/>
      <c r="AJ649" s="170"/>
      <c r="AK649" s="170"/>
      <c r="AL649" s="170"/>
      <c r="AM649" s="170"/>
      <c r="AN649" s="170"/>
      <c r="AO649" s="170"/>
      <c r="AP649" s="170"/>
      <c r="AQ649" s="170"/>
      <c r="AR649" s="170"/>
      <c r="AS649" s="170"/>
    </row>
    <row r="650" spans="1:45" x14ac:dyDescent="0.15">
      <c r="A650" s="170"/>
      <c r="AC650" s="170"/>
      <c r="AD650" s="170"/>
      <c r="AE650" s="170"/>
      <c r="AF650" s="170"/>
      <c r="AG650" s="170"/>
      <c r="AJ650" s="170"/>
      <c r="AK650" s="170"/>
      <c r="AL650" s="170"/>
      <c r="AM650" s="170"/>
      <c r="AN650" s="170"/>
      <c r="AO650" s="170"/>
      <c r="AP650" s="170"/>
      <c r="AQ650" s="170"/>
      <c r="AR650" s="170"/>
      <c r="AS650" s="170"/>
    </row>
    <row r="651" spans="1:45" x14ac:dyDescent="0.15">
      <c r="A651" s="170"/>
      <c r="AC651" s="170"/>
      <c r="AD651" s="170"/>
      <c r="AE651" s="170"/>
      <c r="AF651" s="170"/>
      <c r="AG651" s="170"/>
      <c r="AJ651" s="170"/>
      <c r="AK651" s="170"/>
      <c r="AL651" s="170"/>
      <c r="AM651" s="170"/>
      <c r="AN651" s="170"/>
      <c r="AO651" s="170"/>
      <c r="AP651" s="170"/>
      <c r="AQ651" s="170"/>
      <c r="AR651" s="170"/>
      <c r="AS651" s="170"/>
    </row>
    <row r="652" spans="1:45" x14ac:dyDescent="0.15">
      <c r="A652" s="170"/>
      <c r="AC652" s="170"/>
      <c r="AD652" s="170"/>
      <c r="AE652" s="170"/>
      <c r="AF652" s="170"/>
      <c r="AG652" s="170"/>
      <c r="AJ652" s="170"/>
      <c r="AK652" s="170"/>
      <c r="AL652" s="170"/>
      <c r="AM652" s="170"/>
      <c r="AN652" s="170"/>
      <c r="AO652" s="170"/>
      <c r="AP652" s="170"/>
      <c r="AQ652" s="170"/>
      <c r="AR652" s="170"/>
      <c r="AS652" s="170"/>
    </row>
    <row r="653" spans="1:45" x14ac:dyDescent="0.15">
      <c r="A653" s="170"/>
      <c r="AC653" s="170"/>
      <c r="AD653" s="170"/>
      <c r="AE653" s="170"/>
      <c r="AF653" s="170"/>
      <c r="AG653" s="170"/>
      <c r="AJ653" s="170"/>
      <c r="AK653" s="170"/>
      <c r="AL653" s="170"/>
      <c r="AM653" s="170"/>
      <c r="AN653" s="170"/>
      <c r="AO653" s="170"/>
      <c r="AP653" s="170"/>
      <c r="AQ653" s="170"/>
      <c r="AR653" s="170"/>
      <c r="AS653" s="170"/>
    </row>
    <row r="654" spans="1:45" x14ac:dyDescent="0.15">
      <c r="A654" s="170"/>
      <c r="AC654" s="170"/>
      <c r="AD654" s="170"/>
      <c r="AE654" s="170"/>
      <c r="AF654" s="170"/>
      <c r="AG654" s="170"/>
      <c r="AJ654" s="170"/>
      <c r="AK654" s="170"/>
      <c r="AL654" s="170"/>
      <c r="AM654" s="170"/>
      <c r="AN654" s="170"/>
      <c r="AO654" s="170"/>
      <c r="AP654" s="170"/>
      <c r="AQ654" s="170"/>
      <c r="AR654" s="170"/>
      <c r="AS654" s="170"/>
    </row>
    <row r="655" spans="1:45" x14ac:dyDescent="0.15">
      <c r="A655" s="170"/>
      <c r="AC655" s="170"/>
      <c r="AD655" s="170"/>
      <c r="AE655" s="170"/>
      <c r="AF655" s="170"/>
      <c r="AG655" s="170"/>
      <c r="AJ655" s="170"/>
      <c r="AK655" s="170"/>
      <c r="AL655" s="170"/>
      <c r="AM655" s="170"/>
      <c r="AN655" s="170"/>
      <c r="AO655" s="170"/>
      <c r="AP655" s="170"/>
      <c r="AQ655" s="170"/>
      <c r="AR655" s="170"/>
      <c r="AS655" s="170"/>
    </row>
    <row r="656" spans="1:45" x14ac:dyDescent="0.15">
      <c r="A656" s="170"/>
      <c r="AC656" s="170"/>
      <c r="AD656" s="170"/>
      <c r="AE656" s="170"/>
      <c r="AF656" s="170"/>
      <c r="AG656" s="170"/>
      <c r="AJ656" s="170"/>
      <c r="AK656" s="170"/>
      <c r="AL656" s="170"/>
      <c r="AM656" s="170"/>
      <c r="AN656" s="170"/>
      <c r="AO656" s="170"/>
      <c r="AP656" s="170"/>
      <c r="AQ656" s="170"/>
      <c r="AR656" s="170"/>
      <c r="AS656" s="170"/>
    </row>
    <row r="657" spans="1:45" x14ac:dyDescent="0.15">
      <c r="A657" s="170"/>
      <c r="AC657" s="170"/>
      <c r="AD657" s="170"/>
      <c r="AE657" s="170"/>
      <c r="AF657" s="170"/>
      <c r="AG657" s="170"/>
      <c r="AJ657" s="170"/>
      <c r="AK657" s="170"/>
      <c r="AL657" s="170"/>
      <c r="AM657" s="170"/>
      <c r="AN657" s="170"/>
      <c r="AO657" s="170"/>
      <c r="AP657" s="170"/>
      <c r="AQ657" s="170"/>
      <c r="AR657" s="170"/>
      <c r="AS657" s="170"/>
    </row>
    <row r="658" spans="1:45" x14ac:dyDescent="0.15">
      <c r="A658" s="170"/>
      <c r="AC658" s="170"/>
      <c r="AD658" s="170"/>
      <c r="AE658" s="170"/>
      <c r="AF658" s="170"/>
      <c r="AG658" s="170"/>
      <c r="AJ658" s="170"/>
      <c r="AK658" s="170"/>
      <c r="AL658" s="170"/>
      <c r="AM658" s="170"/>
      <c r="AN658" s="170"/>
      <c r="AO658" s="170"/>
      <c r="AP658" s="170"/>
      <c r="AQ658" s="170"/>
      <c r="AR658" s="170"/>
      <c r="AS658" s="170"/>
    </row>
    <row r="659" spans="1:45" x14ac:dyDescent="0.15">
      <c r="A659" s="170"/>
      <c r="AC659" s="170"/>
      <c r="AD659" s="170"/>
      <c r="AE659" s="170"/>
      <c r="AF659" s="170"/>
      <c r="AG659" s="170"/>
      <c r="AJ659" s="170"/>
      <c r="AK659" s="170"/>
      <c r="AL659" s="170"/>
      <c r="AM659" s="170"/>
      <c r="AN659" s="170"/>
      <c r="AO659" s="170"/>
      <c r="AP659" s="170"/>
      <c r="AQ659" s="170"/>
      <c r="AR659" s="170"/>
      <c r="AS659" s="170"/>
    </row>
    <row r="660" spans="1:45" x14ac:dyDescent="0.15">
      <c r="A660" s="170"/>
      <c r="AC660" s="170"/>
      <c r="AD660" s="170"/>
      <c r="AE660" s="170"/>
      <c r="AF660" s="170"/>
      <c r="AG660" s="170"/>
      <c r="AJ660" s="170"/>
      <c r="AK660" s="170"/>
      <c r="AL660" s="170"/>
      <c r="AM660" s="170"/>
      <c r="AN660" s="170"/>
      <c r="AO660" s="170"/>
      <c r="AP660" s="170"/>
      <c r="AQ660" s="170"/>
      <c r="AR660" s="170"/>
      <c r="AS660" s="170"/>
    </row>
    <row r="661" spans="1:45" x14ac:dyDescent="0.15">
      <c r="A661" s="170"/>
      <c r="AC661" s="170"/>
      <c r="AD661" s="170"/>
      <c r="AE661" s="170"/>
      <c r="AF661" s="170"/>
      <c r="AG661" s="170"/>
      <c r="AJ661" s="170"/>
      <c r="AK661" s="170"/>
      <c r="AL661" s="170"/>
      <c r="AM661" s="170"/>
      <c r="AN661" s="170"/>
      <c r="AO661" s="170"/>
      <c r="AP661" s="170"/>
      <c r="AQ661" s="170"/>
      <c r="AR661" s="170"/>
      <c r="AS661" s="170"/>
    </row>
    <row r="662" spans="1:45" x14ac:dyDescent="0.15">
      <c r="A662" s="170"/>
      <c r="AC662" s="170"/>
      <c r="AD662" s="170"/>
      <c r="AE662" s="170"/>
      <c r="AF662" s="170"/>
      <c r="AG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70"/>
    </row>
    <row r="663" spans="1:45" x14ac:dyDescent="0.15">
      <c r="A663" s="170"/>
      <c r="AC663" s="170"/>
      <c r="AD663" s="170"/>
      <c r="AE663" s="170"/>
      <c r="AF663" s="170"/>
      <c r="AG663" s="170"/>
      <c r="AJ663" s="170"/>
      <c r="AK663" s="170"/>
      <c r="AL663" s="170"/>
      <c r="AM663" s="170"/>
      <c r="AN663" s="170"/>
      <c r="AO663" s="170"/>
      <c r="AP663" s="170"/>
      <c r="AQ663" s="170"/>
      <c r="AR663" s="170"/>
      <c r="AS663" s="170"/>
    </row>
    <row r="664" spans="1:45" x14ac:dyDescent="0.15">
      <c r="A664" s="170"/>
      <c r="AC664" s="170"/>
      <c r="AD664" s="170"/>
      <c r="AE664" s="170"/>
      <c r="AF664" s="170"/>
      <c r="AG664" s="170"/>
      <c r="AJ664" s="170"/>
      <c r="AK664" s="170"/>
      <c r="AL664" s="170"/>
      <c r="AM664" s="170"/>
      <c r="AN664" s="170"/>
      <c r="AO664" s="170"/>
      <c r="AP664" s="170"/>
      <c r="AQ664" s="170"/>
      <c r="AR664" s="170"/>
      <c r="AS664" s="170"/>
    </row>
    <row r="665" spans="1:45" x14ac:dyDescent="0.15">
      <c r="A665" s="170"/>
      <c r="AC665" s="170"/>
      <c r="AD665" s="170"/>
      <c r="AE665" s="170"/>
      <c r="AF665" s="170"/>
      <c r="AG665" s="170"/>
      <c r="AJ665" s="170"/>
      <c r="AK665" s="170"/>
      <c r="AL665" s="170"/>
      <c r="AM665" s="170"/>
      <c r="AN665" s="170"/>
      <c r="AO665" s="170"/>
      <c r="AP665" s="170"/>
      <c r="AQ665" s="170"/>
      <c r="AR665" s="170"/>
      <c r="AS665" s="170"/>
    </row>
    <row r="666" spans="1:45" x14ac:dyDescent="0.15">
      <c r="A666" s="170"/>
      <c r="AC666" s="170"/>
      <c r="AD666" s="170"/>
      <c r="AE666" s="170"/>
      <c r="AF666" s="170"/>
      <c r="AG666" s="170"/>
      <c r="AJ666" s="170"/>
      <c r="AK666" s="170"/>
      <c r="AL666" s="170"/>
      <c r="AM666" s="170"/>
      <c r="AN666" s="170"/>
      <c r="AO666" s="170"/>
      <c r="AP666" s="170"/>
      <c r="AQ666" s="170"/>
      <c r="AR666" s="170"/>
      <c r="AS666" s="170"/>
    </row>
  </sheetData>
  <mergeCells count="30">
    <mergeCell ref="A115:L115"/>
    <mergeCell ref="M115:W115"/>
    <mergeCell ref="Y115:AH115"/>
    <mergeCell ref="A113:M113"/>
    <mergeCell ref="A114:M114"/>
    <mergeCell ref="AJ4:AS4"/>
    <mergeCell ref="Y5:AG5"/>
    <mergeCell ref="AJ5:AS5"/>
    <mergeCell ref="A7:M7"/>
    <mergeCell ref="B9:H9"/>
    <mergeCell ref="K9:M9"/>
    <mergeCell ref="B116:L116"/>
    <mergeCell ref="M116:W116"/>
    <mergeCell ref="Y116:AC116"/>
    <mergeCell ref="AD116:AH116"/>
    <mergeCell ref="AJ116:AN116"/>
    <mergeCell ref="AO116:AS116"/>
    <mergeCell ref="AH117:AH118"/>
    <mergeCell ref="AN117:AN118"/>
    <mergeCell ref="AS117:AS118"/>
    <mergeCell ref="AJ118:AM118"/>
    <mergeCell ref="Y118:AC118"/>
    <mergeCell ref="B165:L165"/>
    <mergeCell ref="B166:L166"/>
    <mergeCell ref="B168:H168"/>
    <mergeCell ref="J168:L168"/>
    <mergeCell ref="B118:H118"/>
    <mergeCell ref="J118:L118"/>
    <mergeCell ref="M118:S118"/>
    <mergeCell ref="U118:W118"/>
  </mergeCells>
  <printOptions horizontalCentered="1" gridLines="1"/>
  <pageMargins left="0" right="0" top="0.78740157480314965" bottom="0" header="0" footer="0"/>
  <pageSetup paperSize="9" scale="57" fitToHeight="2" orientation="portrait" blackAndWhite="1" verticalDpi="300" r:id="rId1"/>
  <headerFooter alignWithMargins="0"/>
  <rowBreaks count="3" manualBreakCount="3">
    <brk id="63" max="12" man="1"/>
    <brk id="164" max="44" man="1"/>
    <brk id="214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U683"/>
  <sheetViews>
    <sheetView tabSelected="1" view="pageBreakPreview" topLeftCell="B1" zoomScale="70" zoomScaleNormal="67" zoomScaleSheetLayoutView="70" workbookViewId="0">
      <selection activeCell="Q28" sqref="Q28"/>
    </sheetView>
  </sheetViews>
  <sheetFormatPr defaultColWidth="8.28515625" defaultRowHeight="12" outlineLevelRow="1" x14ac:dyDescent="0.15"/>
  <cols>
    <col min="1" max="1" width="53.140625" style="4" customWidth="1"/>
    <col min="2" max="5" width="12.28515625" style="3" customWidth="1"/>
    <col min="6" max="6" width="12.28515625" style="4" customWidth="1"/>
    <col min="7" max="11" width="12" style="4" customWidth="1"/>
    <col min="12" max="18" width="12.28515625" style="4" customWidth="1"/>
    <col min="19" max="19" width="12.7109375" style="4" customWidth="1"/>
    <col min="20" max="21" width="12.28515625" style="4" customWidth="1"/>
    <col min="22" max="16384" width="8.28515625" style="4"/>
  </cols>
  <sheetData>
    <row r="1" spans="1:20" s="1" customFormat="1" ht="15" customHeight="1" x14ac:dyDescent="0.15"/>
    <row r="2" spans="1:20" x14ac:dyDescent="0.15">
      <c r="A2" s="2"/>
    </row>
    <row r="3" spans="1:20" ht="15" customHeight="1" x14ac:dyDescent="0.15">
      <c r="A3" s="2"/>
      <c r="B3" s="5"/>
      <c r="C3" s="5"/>
      <c r="D3" s="5"/>
      <c r="E3" s="5"/>
      <c r="F3" s="5"/>
      <c r="G3" s="5"/>
      <c r="H3" s="5"/>
      <c r="I3" s="5"/>
      <c r="J3" s="5"/>
    </row>
    <row r="4" spans="1:20" ht="15" customHeight="1" x14ac:dyDescent="0.15">
      <c r="B4" s="5"/>
      <c r="C4" s="5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5"/>
      <c r="T4" s="5"/>
    </row>
    <row r="5" spans="1:20" ht="15" customHeight="1" thickBot="1" x14ac:dyDescent="0.2">
      <c r="A5" s="2"/>
      <c r="B5" s="4"/>
      <c r="C5" s="6"/>
      <c r="D5" s="4"/>
      <c r="E5" s="6" t="s">
        <v>1</v>
      </c>
      <c r="F5" s="6"/>
      <c r="G5" s="6"/>
      <c r="H5" s="6"/>
      <c r="I5" s="6"/>
      <c r="M5" s="6"/>
      <c r="O5" s="6" t="s">
        <v>2</v>
      </c>
      <c r="P5" s="6"/>
      <c r="Q5" s="6"/>
      <c r="R5" s="6"/>
      <c r="S5" s="6"/>
    </row>
    <row r="6" spans="1:20" ht="15" customHeight="1" x14ac:dyDescent="0.15">
      <c r="B6" s="7" t="s">
        <v>3</v>
      </c>
      <c r="C6" s="8" t="s">
        <v>4</v>
      </c>
      <c r="D6" s="9" t="s">
        <v>5</v>
      </c>
      <c r="E6" s="10" t="s">
        <v>6</v>
      </c>
      <c r="F6" s="11" t="s">
        <v>3</v>
      </c>
      <c r="G6" s="8" t="s">
        <v>4</v>
      </c>
      <c r="H6" s="12" t="s">
        <v>5</v>
      </c>
      <c r="I6" s="13" t="s">
        <v>6</v>
      </c>
      <c r="L6" s="7" t="s">
        <v>3</v>
      </c>
      <c r="M6" s="8" t="s">
        <v>4</v>
      </c>
      <c r="N6" s="9" t="s">
        <v>5</v>
      </c>
      <c r="O6" s="10" t="s">
        <v>6</v>
      </c>
      <c r="P6" s="11" t="s">
        <v>3</v>
      </c>
      <c r="Q6" s="8" t="s">
        <v>4</v>
      </c>
      <c r="R6" s="12" t="s">
        <v>5</v>
      </c>
      <c r="S6" s="13" t="s">
        <v>6</v>
      </c>
    </row>
    <row r="7" spans="1:20" ht="15" customHeight="1" x14ac:dyDescent="0.2">
      <c r="A7" s="14" t="s">
        <v>7</v>
      </c>
      <c r="B7" s="15" t="s">
        <v>8</v>
      </c>
      <c r="C7" s="16" t="s">
        <v>3</v>
      </c>
      <c r="D7" s="17" t="s">
        <v>4</v>
      </c>
      <c r="E7" s="18" t="s">
        <v>5</v>
      </c>
      <c r="F7" s="19"/>
      <c r="G7" s="20"/>
      <c r="H7" s="21"/>
      <c r="I7" s="22"/>
      <c r="L7" s="15" t="s">
        <v>9</v>
      </c>
      <c r="M7" s="16" t="s">
        <v>3</v>
      </c>
      <c r="N7" s="17" t="s">
        <v>4</v>
      </c>
      <c r="O7" s="18" t="s">
        <v>5</v>
      </c>
      <c r="P7" s="19"/>
      <c r="Q7" s="20"/>
      <c r="R7" s="21"/>
      <c r="S7" s="22"/>
    </row>
    <row r="8" spans="1:20" ht="15" customHeight="1" thickBot="1" x14ac:dyDescent="0.3">
      <c r="A8" s="20"/>
      <c r="B8" s="23"/>
      <c r="C8" s="24" t="s">
        <v>10</v>
      </c>
      <c r="D8" s="25"/>
      <c r="E8" s="26"/>
      <c r="G8" s="27" t="s">
        <v>11</v>
      </c>
      <c r="H8" s="28"/>
      <c r="I8" s="29"/>
      <c r="L8" s="23"/>
      <c r="M8" s="24" t="s">
        <v>10</v>
      </c>
      <c r="N8" s="25"/>
      <c r="O8" s="26"/>
      <c r="P8" s="23"/>
      <c r="Q8" s="30" t="s">
        <v>11</v>
      </c>
      <c r="R8" s="25"/>
      <c r="S8" s="31"/>
    </row>
    <row r="9" spans="1:20" ht="15" customHeight="1" x14ac:dyDescent="0.2">
      <c r="A9" s="32" t="s">
        <v>12</v>
      </c>
      <c r="B9" s="35"/>
      <c r="C9" s="36"/>
      <c r="D9" s="36"/>
      <c r="E9" s="37"/>
      <c r="F9" s="33"/>
      <c r="G9" s="33"/>
      <c r="H9" s="33"/>
      <c r="I9" s="34"/>
      <c r="L9" s="35"/>
      <c r="M9" s="36"/>
      <c r="N9" s="36"/>
      <c r="O9" s="38"/>
      <c r="P9" s="36"/>
      <c r="Q9" s="36"/>
      <c r="R9" s="36"/>
      <c r="S9" s="39"/>
    </row>
    <row r="10" spans="1:20" ht="15" customHeight="1" x14ac:dyDescent="0.15">
      <c r="A10" s="40" t="s">
        <v>13</v>
      </c>
      <c r="B10" s="41">
        <v>2.0702570952045676</v>
      </c>
      <c r="C10" s="42">
        <v>1.2149332679516931</v>
      </c>
      <c r="D10" s="42">
        <v>0.72595830856866428</v>
      </c>
      <c r="E10" s="43">
        <v>1.7148511522693184</v>
      </c>
      <c r="F10" s="42">
        <v>7.2716880266156636</v>
      </c>
      <c r="G10" s="42">
        <v>7.4994835366714057</v>
      </c>
      <c r="H10" s="42">
        <v>6.4285192922471026</v>
      </c>
      <c r="I10" s="44">
        <v>5.8448124341002909</v>
      </c>
      <c r="L10" s="41">
        <v>1.4073000750354083</v>
      </c>
      <c r="M10" s="42">
        <v>0.76813119216234327</v>
      </c>
      <c r="N10" s="42">
        <v>0.54944762943064518</v>
      </c>
      <c r="O10" s="43">
        <v>1.2243485191537928</v>
      </c>
      <c r="P10" s="42">
        <v>5.1573392813068608</v>
      </c>
      <c r="Q10" s="42">
        <v>4.6931338922563413</v>
      </c>
      <c r="R10" s="42">
        <v>4.5096711933182831</v>
      </c>
      <c r="S10" s="44">
        <v>4.0056910141641424</v>
      </c>
    </row>
    <row r="11" spans="1:20" ht="19.149999999999999" customHeight="1" x14ac:dyDescent="0.15">
      <c r="A11" s="45" t="s">
        <v>14</v>
      </c>
      <c r="B11" s="46">
        <v>2.2891446106899735</v>
      </c>
      <c r="C11" s="47">
        <v>1.1954564394258966</v>
      </c>
      <c r="D11" s="47">
        <v>0.26945221750187898</v>
      </c>
      <c r="E11" s="48">
        <v>2.1398858572866004</v>
      </c>
      <c r="F11" s="47">
        <v>6.9891344050886772</v>
      </c>
      <c r="G11" s="47">
        <v>7.3700991418305364</v>
      </c>
      <c r="H11" s="47">
        <v>6.6978573242896147</v>
      </c>
      <c r="I11" s="49">
        <v>6.0118884731288489</v>
      </c>
      <c r="L11" s="46">
        <v>1.7483785620498935</v>
      </c>
      <c r="M11" s="47">
        <v>0.84244022068257607</v>
      </c>
      <c r="N11" s="47">
        <v>1.9120202793317276E-2</v>
      </c>
      <c r="O11" s="48">
        <v>1.6531937178133944</v>
      </c>
      <c r="P11" s="47">
        <v>5.4514416118644107</v>
      </c>
      <c r="Q11" s="47">
        <v>5.0835785625867516</v>
      </c>
      <c r="R11" s="47">
        <v>4.8212276336388555</v>
      </c>
      <c r="S11" s="49">
        <v>4.3217590165453714</v>
      </c>
    </row>
    <row r="12" spans="1:20" ht="21.6" customHeight="1" x14ac:dyDescent="0.15">
      <c r="A12" s="50" t="s">
        <v>15</v>
      </c>
      <c r="B12" s="46">
        <v>2.2984477934804346</v>
      </c>
      <c r="C12" s="47">
        <v>0.91566408192542781</v>
      </c>
      <c r="D12" s="47">
        <v>-0.76479325732189807</v>
      </c>
      <c r="E12" s="48">
        <v>3.0219075325253613</v>
      </c>
      <c r="F12" s="47">
        <v>5.2210409339661368</v>
      </c>
      <c r="G12" s="47">
        <v>6.2371854981200414</v>
      </c>
      <c r="H12" s="47">
        <v>5.950545883010264</v>
      </c>
      <c r="I12" s="49">
        <v>5.5414343895366187</v>
      </c>
      <c r="L12" s="46">
        <v>2.1241447009928152</v>
      </c>
      <c r="M12" s="47">
        <v>0.80957152927601328</v>
      </c>
      <c r="N12" s="47">
        <v>-0.96522150264499373</v>
      </c>
      <c r="O12" s="48">
        <v>2.2500053340890673</v>
      </c>
      <c r="P12" s="47">
        <v>5.3616056746687946</v>
      </c>
      <c r="Q12" s="47">
        <v>5.2508391073676961</v>
      </c>
      <c r="R12" s="47">
        <v>5.0382609136649847</v>
      </c>
      <c r="S12" s="49">
        <v>4.2512509809126868</v>
      </c>
    </row>
    <row r="13" spans="1:20" ht="15" customHeight="1" x14ac:dyDescent="0.15">
      <c r="A13" s="51" t="s">
        <v>16</v>
      </c>
      <c r="B13" s="52">
        <v>1.6994835584000043</v>
      </c>
      <c r="C13" s="53">
        <v>1.1139946648000034</v>
      </c>
      <c r="D13" s="53">
        <v>1.3560710552000046</v>
      </c>
      <c r="E13" s="54">
        <v>2.0031637625000229</v>
      </c>
      <c r="F13" s="53">
        <v>6.7342568006903321</v>
      </c>
      <c r="G13" s="53">
        <v>6.5129543806390018</v>
      </c>
      <c r="H13" s="53">
        <v>6.3864320938910168</v>
      </c>
      <c r="I13" s="55">
        <v>6.3147262418168566</v>
      </c>
      <c r="L13" s="52">
        <v>1.5817769535405262</v>
      </c>
      <c r="M13" s="53">
        <v>0.97042911284258082</v>
      </c>
      <c r="N13" s="53">
        <v>0.76953617786197981</v>
      </c>
      <c r="O13" s="54">
        <v>1.3180000062149588</v>
      </c>
      <c r="P13" s="53">
        <v>6.1916779722029389</v>
      </c>
      <c r="Q13" s="53">
        <v>6.0409029295206125</v>
      </c>
      <c r="R13" s="53">
        <v>5.427257517410041</v>
      </c>
      <c r="S13" s="55">
        <v>4.7190938378632836</v>
      </c>
    </row>
    <row r="14" spans="1:20" ht="15" customHeight="1" x14ac:dyDescent="0.15">
      <c r="A14" s="51" t="s">
        <v>17</v>
      </c>
      <c r="B14" s="52">
        <v>7.1707914750000015</v>
      </c>
      <c r="C14" s="53">
        <v>-0.61531417000000488</v>
      </c>
      <c r="D14" s="53">
        <v>-17.421303513999987</v>
      </c>
      <c r="E14" s="54">
        <v>12.842051215999987</v>
      </c>
      <c r="F14" s="53">
        <v>-5.1210338463421152</v>
      </c>
      <c r="G14" s="53">
        <v>4.1347709194201485</v>
      </c>
      <c r="H14" s="53">
        <v>1.8903843558465923</v>
      </c>
      <c r="I14" s="55">
        <v>-0.74899740882013077</v>
      </c>
      <c r="L14" s="52">
        <v>7.0084480849999977</v>
      </c>
      <c r="M14" s="53">
        <v>-0.56557208499999945</v>
      </c>
      <c r="N14" s="53">
        <v>-16.024451200000016</v>
      </c>
      <c r="O14" s="54">
        <v>11.958653045214902</v>
      </c>
      <c r="P14" s="53">
        <v>-0.89934382317231609</v>
      </c>
      <c r="Q14" s="53">
        <v>-0.849743895155882</v>
      </c>
      <c r="R14" s="53">
        <v>0.82742310513968675</v>
      </c>
      <c r="S14" s="55">
        <v>3.808295954490859E-2</v>
      </c>
    </row>
    <row r="15" spans="1:20" ht="19.149999999999999" customHeight="1" x14ac:dyDescent="0.15">
      <c r="A15" s="50" t="s">
        <v>18</v>
      </c>
      <c r="B15" s="46">
        <v>2.2794617581554064</v>
      </c>
      <c r="C15" s="47">
        <v>1.4867213863719826</v>
      </c>
      <c r="D15" s="47">
        <v>1.340047593255477</v>
      </c>
      <c r="E15" s="48">
        <v>1.2458279129557326</v>
      </c>
      <c r="F15" s="47">
        <v>8.8327612161781701</v>
      </c>
      <c r="G15" s="47">
        <v>8.5400695423951589</v>
      </c>
      <c r="H15" s="47">
        <v>7.487161501169723</v>
      </c>
      <c r="I15" s="49">
        <v>6.5015421344956366</v>
      </c>
      <c r="L15" s="46">
        <v>1.3302169130360397</v>
      </c>
      <c r="M15" s="47">
        <v>0.87930387893811712</v>
      </c>
      <c r="N15" s="47">
        <v>1.1223388541580306</v>
      </c>
      <c r="O15" s="48">
        <v>0.99811482574511956</v>
      </c>
      <c r="P15" s="47">
        <v>5.5131126088545699</v>
      </c>
      <c r="Q15" s="47">
        <v>4.8815963771057937</v>
      </c>
      <c r="R15" s="47">
        <v>4.6562793317316533</v>
      </c>
      <c r="S15" s="49">
        <v>4.4002220641519898</v>
      </c>
    </row>
    <row r="16" spans="1:20" ht="15" customHeight="1" x14ac:dyDescent="0.15">
      <c r="A16" s="51" t="s">
        <v>19</v>
      </c>
      <c r="B16" s="52">
        <v>2.4651517514395493</v>
      </c>
      <c r="C16" s="53">
        <v>1.4463650599434459</v>
      </c>
      <c r="D16" s="53">
        <v>1.35108915349781</v>
      </c>
      <c r="E16" s="54">
        <v>1.3659482799999836</v>
      </c>
      <c r="F16" s="53">
        <v>9.0913711908614374</v>
      </c>
      <c r="G16" s="53">
        <v>8.6933882415536203</v>
      </c>
      <c r="H16" s="53">
        <v>7.8974238775509065</v>
      </c>
      <c r="I16" s="55">
        <v>6.7906391134074084</v>
      </c>
      <c r="L16" s="52">
        <v>1.4272233627754076</v>
      </c>
      <c r="M16" s="53">
        <v>0.77979536441509367</v>
      </c>
      <c r="N16" s="53">
        <v>1.0911703290147727</v>
      </c>
      <c r="O16" s="54">
        <v>1.0814059314240012</v>
      </c>
      <c r="P16" s="53">
        <v>5.7088953782468934</v>
      </c>
      <c r="Q16" s="53">
        <v>5.0143180401108083</v>
      </c>
      <c r="R16" s="53">
        <v>4.7450047221499574</v>
      </c>
      <c r="S16" s="55">
        <v>4.4509770910669744</v>
      </c>
    </row>
    <row r="17" spans="1:21" ht="18.600000000000001" customHeight="1" x14ac:dyDescent="0.15">
      <c r="A17" s="50" t="s">
        <v>20</v>
      </c>
      <c r="B17" s="46">
        <v>1.4304254444074331</v>
      </c>
      <c r="C17" s="47">
        <v>1.272348122429122</v>
      </c>
      <c r="D17" s="47">
        <v>2.0706500516481867</v>
      </c>
      <c r="E17" s="48">
        <v>0.48495535960041991</v>
      </c>
      <c r="F17" s="47">
        <v>8.1560294606299948</v>
      </c>
      <c r="G17" s="47">
        <v>7.9096117770718735</v>
      </c>
      <c r="H17" s="47">
        <v>5.6093465796131881</v>
      </c>
      <c r="I17" s="49">
        <v>5.3564312780384995</v>
      </c>
      <c r="L17" s="46">
        <v>0.39906066756898895</v>
      </c>
      <c r="M17" s="47">
        <v>0.54578327598699161</v>
      </c>
      <c r="N17" s="47">
        <v>2.1409784471191955</v>
      </c>
      <c r="O17" s="48">
        <v>-3.5895174840234745E-2</v>
      </c>
      <c r="P17" s="47">
        <v>4.285146091591912</v>
      </c>
      <c r="Q17" s="47">
        <v>3.536966331163768</v>
      </c>
      <c r="R17" s="47">
        <v>3.6083050432256556</v>
      </c>
      <c r="S17" s="49">
        <v>3.0712650369766692</v>
      </c>
    </row>
    <row r="18" spans="1:21" ht="15" customHeight="1" thickBot="1" x14ac:dyDescent="0.2">
      <c r="A18" s="56" t="s">
        <v>21</v>
      </c>
      <c r="B18" s="57">
        <v>0.53062010360000045</v>
      </c>
      <c r="C18" s="58">
        <v>0.14006300900001634</v>
      </c>
      <c r="D18" s="58">
        <v>4.6088198360000092</v>
      </c>
      <c r="E18" s="59">
        <v>0.31023001999999167</v>
      </c>
      <c r="F18" s="58">
        <v>9.8828777707596487</v>
      </c>
      <c r="G18" s="58">
        <v>9.5214286711806011</v>
      </c>
      <c r="H18" s="58">
        <v>5.7022256119911674</v>
      </c>
      <c r="I18" s="60">
        <v>5.6378979091175125</v>
      </c>
      <c r="L18" s="57">
        <v>6.4896051002151012E-2</v>
      </c>
      <c r="M18" s="58">
        <v>-0.17980815828818209</v>
      </c>
      <c r="N18" s="58">
        <v>4.0316500806338524</v>
      </c>
      <c r="O18" s="59">
        <v>7.9899040808996347E-2</v>
      </c>
      <c r="P18" s="58">
        <v>5.1485135815220673</v>
      </c>
      <c r="Q18" s="58">
        <v>4.8126442324592773</v>
      </c>
      <c r="R18" s="58">
        <v>4.2343498943167646</v>
      </c>
      <c r="S18" s="60">
        <v>3.9950084047029577</v>
      </c>
    </row>
    <row r="19" spans="1:21" ht="27" customHeight="1" thickBot="1" x14ac:dyDescent="0.2">
      <c r="A19" s="61" t="s">
        <v>22</v>
      </c>
      <c r="B19" s="57">
        <v>1.8617888869535193</v>
      </c>
      <c r="C19" s="58">
        <v>1.8080678383574451</v>
      </c>
      <c r="D19" s="58">
        <v>0.88943718998793031</v>
      </c>
      <c r="E19" s="59">
        <v>0.5692666999999858</v>
      </c>
      <c r="F19" s="58">
        <v>7.3437016036643001</v>
      </c>
      <c r="G19" s="58">
        <v>7.1559083215091022</v>
      </c>
      <c r="H19" s="58">
        <v>5.5666064812763096</v>
      </c>
      <c r="I19" s="60">
        <v>5.2214971879215852</v>
      </c>
      <c r="L19" s="57">
        <v>0.56646730317422112</v>
      </c>
      <c r="M19" s="58">
        <v>0.90747028273656838</v>
      </c>
      <c r="N19" s="58">
        <v>1.208686463047826</v>
      </c>
      <c r="O19" s="59">
        <v>-9.4586025706874466E-2</v>
      </c>
      <c r="P19" s="58">
        <v>3.8834520006694078</v>
      </c>
      <c r="Q19" s="58">
        <v>2.9644955276931881</v>
      </c>
      <c r="R19" s="58">
        <v>3.290311007130299</v>
      </c>
      <c r="S19" s="60">
        <v>2.608496803336422</v>
      </c>
    </row>
    <row r="20" spans="1:21" ht="54" customHeight="1" thickBot="1" x14ac:dyDescent="0.2">
      <c r="A20" s="62" t="s">
        <v>23</v>
      </c>
      <c r="B20" s="63">
        <v>3.0094399999991417E-2</v>
      </c>
      <c r="C20" s="64">
        <v>6.4239019999999813</v>
      </c>
      <c r="D20" s="64">
        <v>-0.61318311130070802</v>
      </c>
      <c r="E20" s="65">
        <v>-0.63871832900092018</v>
      </c>
      <c r="F20" s="64">
        <v>1.4160540838786373</v>
      </c>
      <c r="G20" s="64">
        <v>5.6933834509983461</v>
      </c>
      <c r="H20" s="64">
        <v>4.5701997880293499</v>
      </c>
      <c r="I20" s="66">
        <v>5.1273756786199609</v>
      </c>
      <c r="L20" s="63">
        <v>0.56303364005125811</v>
      </c>
      <c r="M20" s="64">
        <v>1.6926294417178855</v>
      </c>
      <c r="N20" s="64">
        <v>3.1084922186024322</v>
      </c>
      <c r="O20" s="65">
        <v>-1.5648524573937728</v>
      </c>
      <c r="P20" s="64">
        <v>5.6874721579725618</v>
      </c>
      <c r="Q20" s="64">
        <v>0.98893895839844426</v>
      </c>
      <c r="R20" s="64">
        <v>4.7706079410711144</v>
      </c>
      <c r="S20" s="66">
        <v>3.7940541563889374</v>
      </c>
    </row>
    <row r="21" spans="1:21" ht="31.15" hidden="1" customHeight="1" x14ac:dyDescent="0.15">
      <c r="A21" s="67" t="s">
        <v>24</v>
      </c>
      <c r="B21" s="70">
        <f>'[2]6.ИЦПМЭР'!DD63*100-100</f>
        <v>0.88506619692050492</v>
      </c>
      <c r="C21" s="68">
        <f>'[2]6.ИЦПМЭР'!$DG63*100-100</f>
        <v>4.351085945763657</v>
      </c>
      <c r="D21" s="68">
        <f>'[2]6.ИЦПМЭР'!$DJ63*100-100</f>
        <v>9.1436908028640573E-2</v>
      </c>
      <c r="E21" s="71">
        <f>'[2]6.ИЦПМЭР'!$DM63*100-100</f>
        <v>-0.24715846000079011</v>
      </c>
      <c r="F21" s="70">
        <f>'[2]6.ИЦПМЭР'!$DD64*100-100</f>
        <v>2.6340412336147097</v>
      </c>
      <c r="G21" s="68">
        <f>'[2]6.ИЦПМЭР'!$DG64*100-100</f>
        <v>5.7361830174397852</v>
      </c>
      <c r="H21" s="68">
        <f>'[2]6.ИЦПМЭР'!$DJ64*100-100</f>
        <v>4.1544596649717249</v>
      </c>
      <c r="I21" s="69">
        <f>('[2]6.ИЦПМЭР'!DN60-1)*100</f>
        <v>5.1104888814046845</v>
      </c>
      <c r="L21" s="70">
        <f>'[2]6.ИЦПМЭР'!$DQ63*100-100</f>
        <v>1.3768825200236563</v>
      </c>
      <c r="M21" s="68">
        <f>'[2]6.ИЦПМЭР'!$DT63*100-100</f>
        <v>1.3579380342806786</v>
      </c>
      <c r="N21" s="68">
        <f>'[2]6.ИЦПМЭР'!$DW63*100-100</f>
        <v>2.7586020946925629</v>
      </c>
      <c r="O21" s="71">
        <f>'[2]6.ИЦПМЭР'!$DZ63*100-100</f>
        <v>-0.50013335329568065</v>
      </c>
      <c r="P21" s="70">
        <f>'[2]6.ИЦПМЭР'!$DQ64*100-100</f>
        <v>5.6229042081718887</v>
      </c>
      <c r="Q21" s="68">
        <f>'[2]6.ИЦПМЭР'!$DT64*100-100</f>
        <v>2.5932761763201455</v>
      </c>
      <c r="R21" s="68">
        <f>'[2]6.ИЦПМЭР'!$DW64*100-100</f>
        <v>5.3271085905226983</v>
      </c>
      <c r="S21" s="69">
        <f>'[2]6.ИЦПМЭР'!EA60*100-100</f>
        <v>5.0599972617084461</v>
      </c>
    </row>
    <row r="22" spans="1:21" ht="30.6" hidden="1" customHeight="1" thickBot="1" x14ac:dyDescent="0.2">
      <c r="A22" s="72" t="s">
        <v>25</v>
      </c>
      <c r="B22" s="57">
        <f>'[2]6.ИЦПМЭР'!$DD69*100-100</f>
        <v>2.6257879187048871</v>
      </c>
      <c r="C22" s="58">
        <f>'[2]6.ИЦПМЭР'!$DG69*100-100</f>
        <v>2.3823046993736199</v>
      </c>
      <c r="D22" s="58">
        <f>'[2]6.ИЦПМЭР'!$DJ69*100-100</f>
        <v>0.74115267421343844</v>
      </c>
      <c r="E22" s="59">
        <f>'[2]6.ИЦПМЭР'!$DM69*100-100</f>
        <v>0.28971774842729303</v>
      </c>
      <c r="F22" s="57">
        <f>'[2]6.ИЦПМЭР'!$DD70*100-100</f>
        <v>6.2587164087373424</v>
      </c>
      <c r="G22" s="58">
        <f>'[2]6.ИЦПМЭР'!$DG70*100-100</f>
        <v>9.4882377174045871</v>
      </c>
      <c r="H22" s="58">
        <f>'[2]6.ИЦПМЭР'!$DJ70*100-100</f>
        <v>6.5307906435936474</v>
      </c>
      <c r="I22" s="73">
        <f>'[2]6.ИЦПМЭР'!DN66*100-100</f>
        <v>6.1560452390453833</v>
      </c>
      <c r="L22" s="57">
        <f>'[2]6.ИЦПМЭР'!$DQ69*100-100</f>
        <v>2.6892973742580466</v>
      </c>
      <c r="M22" s="58">
        <f>'[2]6.ИЦПМЭР'!$DT69*100-100</f>
        <v>1.2284986541104956</v>
      </c>
      <c r="N22" s="58">
        <f>'[2]6.ИЦПМЭР'!$DW69*100-100</f>
        <v>1.2644353024213473</v>
      </c>
      <c r="O22" s="59">
        <f>'[2]6.ИЦПМЭР'!$DZ69*100-100</f>
        <v>0.91203070886950854</v>
      </c>
      <c r="P22" s="57">
        <f>'[2]6.ИЦПМЭР'!$DQ70*100-100</f>
        <v>6.2217393766840843</v>
      </c>
      <c r="Q22" s="58">
        <f>'[2]6.ИЦПМЭР'!$DT70*100-100</f>
        <v>5.024664497474717</v>
      </c>
      <c r="R22" s="58">
        <f>'[2]6.ИЦПМЭР'!$DW70*100-100</f>
        <v>5.570197092705385</v>
      </c>
      <c r="S22" s="73">
        <f>'[2]6.ИЦПМЭР'!EA66*100-100</f>
        <v>6.2252762310476442</v>
      </c>
    </row>
    <row r="23" spans="1:21" ht="30.6" customHeight="1" thickBot="1" x14ac:dyDescent="0.2">
      <c r="A23" s="729"/>
      <c r="B23" s="53"/>
      <c r="C23" s="53"/>
      <c r="D23" s="53"/>
      <c r="E23" s="53"/>
      <c r="F23" s="53"/>
      <c r="G23" s="53"/>
      <c r="H23" s="53"/>
      <c r="I23" s="730"/>
      <c r="L23" s="53"/>
      <c r="M23" s="53"/>
      <c r="N23" s="53"/>
      <c r="O23" s="53"/>
      <c r="P23" s="53"/>
      <c r="Q23" s="53"/>
      <c r="R23" s="53"/>
      <c r="S23" s="730"/>
    </row>
    <row r="24" spans="1:21" ht="48.6" customHeight="1" x14ac:dyDescent="0.15">
      <c r="A24" s="731"/>
      <c r="B24" s="863" t="s">
        <v>26</v>
      </c>
      <c r="C24" s="864"/>
      <c r="D24" s="864"/>
      <c r="E24" s="864"/>
      <c r="F24" s="864"/>
      <c r="G24" s="864"/>
      <c r="H24" s="864"/>
      <c r="I24" s="864"/>
      <c r="J24" s="864"/>
      <c r="K24" s="865"/>
      <c r="L24" s="866" t="s">
        <v>26</v>
      </c>
      <c r="M24" s="864"/>
      <c r="N24" s="864"/>
      <c r="O24" s="864"/>
      <c r="P24" s="864"/>
      <c r="Q24" s="864"/>
      <c r="R24" s="864"/>
      <c r="S24" s="864"/>
      <c r="T24" s="864"/>
      <c r="U24" s="865"/>
    </row>
    <row r="25" spans="1:21" ht="49.15" customHeight="1" x14ac:dyDescent="0.15">
      <c r="A25" s="732"/>
      <c r="B25" s="861" t="s">
        <v>27</v>
      </c>
      <c r="C25" s="862"/>
      <c r="D25" s="862"/>
      <c r="E25" s="862"/>
      <c r="F25" s="862"/>
      <c r="G25" s="861" t="s">
        <v>28</v>
      </c>
      <c r="H25" s="862"/>
      <c r="I25" s="862"/>
      <c r="J25" s="862"/>
      <c r="K25" s="867"/>
      <c r="L25" s="868" t="s">
        <v>27</v>
      </c>
      <c r="M25" s="862"/>
      <c r="N25" s="862"/>
      <c r="O25" s="862"/>
      <c r="P25" s="862"/>
      <c r="Q25" s="861" t="s">
        <v>28</v>
      </c>
      <c r="R25" s="862"/>
      <c r="S25" s="862"/>
      <c r="T25" s="862"/>
      <c r="U25" s="867"/>
    </row>
    <row r="26" spans="1:21" ht="29.45" customHeight="1" x14ac:dyDescent="0.15">
      <c r="A26" s="733" t="s">
        <v>29</v>
      </c>
      <c r="B26" s="74" t="s">
        <v>30</v>
      </c>
      <c r="C26" s="74" t="s">
        <v>31</v>
      </c>
      <c r="D26" s="74" t="s">
        <v>32</v>
      </c>
      <c r="E26" s="74" t="s">
        <v>33</v>
      </c>
      <c r="F26" s="857" t="s">
        <v>34</v>
      </c>
      <c r="G26" s="74" t="s">
        <v>30</v>
      </c>
      <c r="H26" s="74" t="s">
        <v>31</v>
      </c>
      <c r="I26" s="74" t="s">
        <v>32</v>
      </c>
      <c r="J26" s="74" t="s">
        <v>33</v>
      </c>
      <c r="K26" s="859" t="s">
        <v>34</v>
      </c>
      <c r="L26" s="785" t="s">
        <v>35</v>
      </c>
      <c r="M26" s="74" t="s">
        <v>36</v>
      </c>
      <c r="N26" s="74" t="s">
        <v>37</v>
      </c>
      <c r="O26" s="74" t="s">
        <v>38</v>
      </c>
      <c r="P26" s="857" t="s">
        <v>39</v>
      </c>
      <c r="Q26" s="74" t="s">
        <v>35</v>
      </c>
      <c r="R26" s="74" t="s">
        <v>36</v>
      </c>
      <c r="S26" s="74" t="s">
        <v>37</v>
      </c>
      <c r="T26" s="74" t="s">
        <v>38</v>
      </c>
      <c r="U26" s="859" t="s">
        <v>39</v>
      </c>
    </row>
    <row r="27" spans="1:21" ht="18" customHeight="1" x14ac:dyDescent="0.2">
      <c r="A27" s="734" t="s">
        <v>7</v>
      </c>
      <c r="B27" s="76" t="s">
        <v>42</v>
      </c>
      <c r="C27" s="75"/>
      <c r="D27" s="75"/>
      <c r="E27" s="75"/>
      <c r="F27" s="858"/>
      <c r="G27" s="76" t="s">
        <v>43</v>
      </c>
      <c r="H27" s="75"/>
      <c r="I27" s="75"/>
      <c r="J27" s="75"/>
      <c r="K27" s="860"/>
      <c r="L27" s="786" t="s">
        <v>42</v>
      </c>
      <c r="M27" s="75"/>
      <c r="N27" s="75"/>
      <c r="O27" s="75"/>
      <c r="P27" s="858"/>
      <c r="Q27" s="76" t="s">
        <v>43</v>
      </c>
      <c r="R27" s="75"/>
      <c r="S27" s="75"/>
      <c r="T27" s="75"/>
      <c r="U27" s="860"/>
    </row>
    <row r="28" spans="1:21" ht="51.6" customHeight="1" x14ac:dyDescent="0.15">
      <c r="A28" s="735" t="s">
        <v>44</v>
      </c>
      <c r="B28" s="77">
        <v>109.9093210485586</v>
      </c>
      <c r="C28" s="78">
        <v>107.90874228143184</v>
      </c>
      <c r="D28" s="78">
        <v>103.99683525332819</v>
      </c>
      <c r="E28" s="78">
        <v>103.98720296376194</v>
      </c>
      <c r="F28" s="79">
        <v>106.53564554107253</v>
      </c>
      <c r="G28" s="77">
        <v>100.40881744903068</v>
      </c>
      <c r="H28" s="78">
        <v>97.560155060614846</v>
      </c>
      <c r="I28" s="78">
        <v>104.76573153827533</v>
      </c>
      <c r="J28" s="80">
        <v>100.32171295485976</v>
      </c>
      <c r="K28" s="736">
        <v>105.77130946495028</v>
      </c>
      <c r="L28" s="787">
        <v>103.65047888491441</v>
      </c>
      <c r="M28" s="78">
        <v>106.37430641926964</v>
      </c>
      <c r="N28" s="78">
        <v>105.91804398890648</v>
      </c>
      <c r="O28" s="78">
        <v>105.41442569119181</v>
      </c>
      <c r="P28" s="79">
        <v>105.17375209988219</v>
      </c>
      <c r="Q28" s="77">
        <v>101.0845174540533</v>
      </c>
      <c r="R28" s="78">
        <v>100.12393517498484</v>
      </c>
      <c r="S28" s="78">
        <v>104.31636863383464</v>
      </c>
      <c r="T28" s="80">
        <v>99.844704048733846</v>
      </c>
      <c r="U28" s="736">
        <v>105.33668942250584</v>
      </c>
    </row>
    <row r="29" spans="1:21" s="3" customFormat="1" ht="22.9" customHeight="1" x14ac:dyDescent="0.15">
      <c r="A29" s="737" t="s">
        <v>45</v>
      </c>
      <c r="B29" s="84">
        <v>84.54144451785497</v>
      </c>
      <c r="C29" s="82">
        <v>102.90591408186687</v>
      </c>
      <c r="D29" s="82">
        <v>100.56129156855124</v>
      </c>
      <c r="E29" s="82">
        <v>102.94265722620193</v>
      </c>
      <c r="F29" s="81">
        <v>97.620216464171492</v>
      </c>
      <c r="G29" s="84">
        <v>86.624584827941007</v>
      </c>
      <c r="H29" s="82">
        <v>119.20459603381315</v>
      </c>
      <c r="I29" s="82">
        <v>99.780549367757132</v>
      </c>
      <c r="J29" s="83">
        <v>100.73025349881999</v>
      </c>
      <c r="K29" s="738">
        <v>99.191366158446357</v>
      </c>
      <c r="L29" s="788">
        <v>112.99227197672266</v>
      </c>
      <c r="M29" s="82">
        <v>97.259330380948839</v>
      </c>
      <c r="N29" s="82">
        <v>102.83375179643866</v>
      </c>
      <c r="O29" s="82">
        <v>100.88966325439456</v>
      </c>
      <c r="P29" s="81">
        <v>102.439507815054</v>
      </c>
      <c r="Q29" s="84">
        <v>94.692801128594795</v>
      </c>
      <c r="R29" s="82">
        <v>103.5343871499467</v>
      </c>
      <c r="S29" s="82">
        <v>101.88112208395917</v>
      </c>
      <c r="T29" s="83">
        <v>98.819124118985897</v>
      </c>
      <c r="U29" s="738">
        <v>102.37756108650393</v>
      </c>
    </row>
    <row r="30" spans="1:21" s="91" customFormat="1" ht="33.6" customHeight="1" x14ac:dyDescent="0.15">
      <c r="A30" s="739" t="s">
        <v>46</v>
      </c>
      <c r="B30" s="85">
        <v>81.327130539850231</v>
      </c>
      <c r="C30" s="86">
        <v>100.12614443428866</v>
      </c>
      <c r="D30" s="86">
        <v>97.791314781744205</v>
      </c>
      <c r="E30" s="86">
        <v>102.96162240579419</v>
      </c>
      <c r="F30" s="87">
        <v>95.350569426616886</v>
      </c>
      <c r="G30" s="88">
        <v>84.650771259583351</v>
      </c>
      <c r="H30" s="89">
        <v>121.3881526146869</v>
      </c>
      <c r="I30" s="89">
        <v>99.754336289119777</v>
      </c>
      <c r="J30" s="90">
        <v>100.66361154041068</v>
      </c>
      <c r="K30" s="740">
        <v>98.015944901338287</v>
      </c>
      <c r="L30" s="789">
        <v>114.45890929060303</v>
      </c>
      <c r="M30" s="86">
        <v>96.146457389157703</v>
      </c>
      <c r="N30" s="86">
        <v>102.04450160726604</v>
      </c>
      <c r="O30" s="86">
        <v>99.942710330630575</v>
      </c>
      <c r="P30" s="87">
        <v>101.90482886502683</v>
      </c>
      <c r="Q30" s="88">
        <v>93.401768140349361</v>
      </c>
      <c r="R30" s="89">
        <v>103.80015975966768</v>
      </c>
      <c r="S30" s="89">
        <v>101.99262530743025</v>
      </c>
      <c r="T30" s="90">
        <v>98.49213940312589</v>
      </c>
      <c r="U30" s="740">
        <v>101.48650371894918</v>
      </c>
    </row>
    <row r="31" spans="1:21" s="3" customFormat="1" ht="28.9" hidden="1" customHeight="1" x14ac:dyDescent="0.15">
      <c r="A31" s="741" t="s">
        <v>47</v>
      </c>
      <c r="B31" s="95" t="e">
        <v>#REF!</v>
      </c>
      <c r="C31" s="93" t="e">
        <v>#REF!</v>
      </c>
      <c r="D31" s="93" t="e">
        <v>#REF!</v>
      </c>
      <c r="E31" s="93" t="e">
        <v>#REF!</v>
      </c>
      <c r="F31" s="92" t="e">
        <v>#REF!</v>
      </c>
      <c r="G31" s="96" t="e">
        <v>#REF!</v>
      </c>
      <c r="H31" s="97" t="e">
        <v>#REF!</v>
      </c>
      <c r="I31" s="97" t="e">
        <v>#REF!</v>
      </c>
      <c r="J31" s="98" t="e">
        <v>#REF!</v>
      </c>
      <c r="K31" s="742" t="e">
        <v>#REF!</v>
      </c>
      <c r="L31" s="790" t="e">
        <v>#REF!</v>
      </c>
      <c r="M31" s="93" t="e">
        <v>#REF!</v>
      </c>
      <c r="N31" s="93" t="e">
        <v>#REF!</v>
      </c>
      <c r="O31" s="93" t="e">
        <v>#REF!</v>
      </c>
      <c r="P31" s="92">
        <v>0</v>
      </c>
      <c r="Q31" s="96" t="e">
        <v>#REF!</v>
      </c>
      <c r="R31" s="97" t="e">
        <v>#REF!</v>
      </c>
      <c r="S31" s="97" t="e">
        <v>#REF!</v>
      </c>
      <c r="T31" s="98" t="e">
        <v>#REF!</v>
      </c>
      <c r="U31" s="742">
        <v>0</v>
      </c>
    </row>
    <row r="32" spans="1:21" s="3" customFormat="1" ht="28.15" customHeight="1" x14ac:dyDescent="0.15">
      <c r="A32" s="743" t="s">
        <v>48</v>
      </c>
      <c r="B32" s="95">
        <v>79.551391740886402</v>
      </c>
      <c r="C32" s="93">
        <v>100.62390003680169</v>
      </c>
      <c r="D32" s="93">
        <v>97.7261135125908</v>
      </c>
      <c r="E32" s="93">
        <v>103.00757373311799</v>
      </c>
      <c r="F32" s="92">
        <v>95.019537693423572</v>
      </c>
      <c r="G32" s="96">
        <v>83.356310399782345</v>
      </c>
      <c r="H32" s="97">
        <v>123.10686169493106</v>
      </c>
      <c r="I32" s="97">
        <v>99.409336710291115</v>
      </c>
      <c r="J32" s="98">
        <v>100.9327877564878</v>
      </c>
      <c r="K32" s="742">
        <v>97.236989512179179</v>
      </c>
      <c r="L32" s="790">
        <v>116.11451704720909</v>
      </c>
      <c r="M32" s="93">
        <v>95.709844725394547</v>
      </c>
      <c r="N32" s="93">
        <v>98.690989266084031</v>
      </c>
      <c r="O32" s="93">
        <v>99.35133612558424</v>
      </c>
      <c r="P32" s="92">
        <v>101.63713242741888</v>
      </c>
      <c r="Q32" s="96">
        <v>92.730765672517862</v>
      </c>
      <c r="R32" s="97">
        <v>104.10679550718451</v>
      </c>
      <c r="S32" s="97">
        <v>101.86596008185546</v>
      </c>
      <c r="T32" s="98">
        <v>97.943125395243058</v>
      </c>
      <c r="U32" s="742">
        <v>101.11399034884445</v>
      </c>
    </row>
    <row r="33" spans="1:21" s="3" customFormat="1" ht="19.899999999999999" customHeight="1" x14ac:dyDescent="0.15">
      <c r="A33" s="743" t="s">
        <v>49</v>
      </c>
      <c r="B33" s="95">
        <v>74.432293739936</v>
      </c>
      <c r="C33" s="93">
        <v>100.6803061834955</v>
      </c>
      <c r="D33" s="93">
        <v>101.24755233109875</v>
      </c>
      <c r="E33" s="93">
        <v>105.32928747697329</v>
      </c>
      <c r="F33" s="92">
        <v>94.932879687351644</v>
      </c>
      <c r="G33" s="96">
        <v>76.588639003451775</v>
      </c>
      <c r="H33" s="97">
        <v>137.16083274150509</v>
      </c>
      <c r="I33" s="97">
        <v>98.107018824996445</v>
      </c>
      <c r="J33" s="98">
        <v>100.09326718156181</v>
      </c>
      <c r="K33" s="742">
        <v>96.738717508544255</v>
      </c>
      <c r="L33" s="790">
        <v>118.08711642309717</v>
      </c>
      <c r="M33" s="93">
        <v>95.166242412661234</v>
      </c>
      <c r="N33" s="93">
        <v>97.937968143223912</v>
      </c>
      <c r="O33" s="93">
        <v>98.671650719062356</v>
      </c>
      <c r="P33" s="92">
        <v>101.52915253697252</v>
      </c>
      <c r="Q33" s="96">
        <v>91.652237757527217</v>
      </c>
      <c r="R33" s="97">
        <v>104.72789738724786</v>
      </c>
      <c r="S33" s="97">
        <v>101.55581763279777</v>
      </c>
      <c r="T33" s="98">
        <v>97.635099932719015</v>
      </c>
      <c r="U33" s="742">
        <v>101.14475102095106</v>
      </c>
    </row>
    <row r="34" spans="1:21" s="3" customFormat="1" ht="31.9" customHeight="1" collapsed="1" x14ac:dyDescent="0.15">
      <c r="A34" s="743" t="s">
        <v>50</v>
      </c>
      <c r="B34" s="95">
        <v>103.38413562211279</v>
      </c>
      <c r="C34" s="93">
        <v>91.852374989899175</v>
      </c>
      <c r="D34" s="93">
        <v>98.572730799611946</v>
      </c>
      <c r="E34" s="93">
        <v>102.44775224861216</v>
      </c>
      <c r="F34" s="92">
        <v>98.969323555049883</v>
      </c>
      <c r="G34" s="96">
        <v>104.69836479461254</v>
      </c>
      <c r="H34" s="97">
        <v>98.61969850955478</v>
      </c>
      <c r="I34" s="97">
        <v>102.89051545109051</v>
      </c>
      <c r="J34" s="98">
        <v>96.148920271203124</v>
      </c>
      <c r="K34" s="742">
        <v>105.72616457805812</v>
      </c>
      <c r="L34" s="790">
        <v>97.923007481769986</v>
      </c>
      <c r="M34" s="93">
        <v>101.92159322855763</v>
      </c>
      <c r="N34" s="93">
        <v>103.54097816267284</v>
      </c>
      <c r="O34" s="93">
        <v>107.12041337989271</v>
      </c>
      <c r="P34" s="92">
        <v>102.62567493875976</v>
      </c>
      <c r="Q34" s="96">
        <v>101.30080172369045</v>
      </c>
      <c r="R34" s="97">
        <v>100.21694465091599</v>
      </c>
      <c r="S34" s="97">
        <v>103.46930273640417</v>
      </c>
      <c r="T34" s="98">
        <v>105.03601570927511</v>
      </c>
      <c r="U34" s="742">
        <v>102.6029970205371</v>
      </c>
    </row>
    <row r="35" spans="1:21" s="91" customFormat="1" ht="31.9" customHeight="1" x14ac:dyDescent="0.15">
      <c r="A35" s="744" t="s">
        <v>51</v>
      </c>
      <c r="B35" s="85"/>
      <c r="C35" s="86"/>
      <c r="D35" s="86"/>
      <c r="E35" s="86"/>
      <c r="F35" s="87"/>
      <c r="G35" s="100">
        <v>101.33235159669731</v>
      </c>
      <c r="H35" s="101">
        <v>97.447997180729928</v>
      </c>
      <c r="I35" s="101">
        <v>104.33711493447197</v>
      </c>
      <c r="J35" s="102">
        <v>102.41395256444936</v>
      </c>
      <c r="K35" s="745">
        <v>100.86803029815847</v>
      </c>
      <c r="L35" s="789"/>
      <c r="M35" s="86"/>
      <c r="N35" s="86"/>
      <c r="O35" s="86"/>
      <c r="P35" s="87"/>
      <c r="Q35" s="100">
        <v>101.06583464915578</v>
      </c>
      <c r="R35" s="101">
        <v>94.611868004400577</v>
      </c>
      <c r="S35" s="101">
        <v>105.14172267678454</v>
      </c>
      <c r="T35" s="102">
        <v>105.74686244370281</v>
      </c>
      <c r="U35" s="745">
        <v>104.20270476714657</v>
      </c>
    </row>
    <row r="36" spans="1:21" s="3" customFormat="1" ht="15.6" hidden="1" customHeight="1" outlineLevel="1" x14ac:dyDescent="0.15">
      <c r="A36" s="743" t="s">
        <v>52</v>
      </c>
      <c r="B36" s="95"/>
      <c r="C36" s="93"/>
      <c r="D36" s="93"/>
      <c r="E36" s="93"/>
      <c r="F36" s="92" t="e">
        <f>#REF!</f>
        <v>#REF!</v>
      </c>
      <c r="G36" s="96"/>
      <c r="H36" s="97"/>
      <c r="I36" s="97"/>
      <c r="J36" s="98"/>
      <c r="K36" s="742" t="e">
        <f>#REF!</f>
        <v>#REF!</v>
      </c>
      <c r="L36" s="790"/>
      <c r="M36" s="93"/>
      <c r="N36" s="93"/>
      <c r="O36" s="93"/>
      <c r="P36" s="92" t="e">
        <f>#REF!</f>
        <v>#REF!</v>
      </c>
      <c r="Q36" s="96"/>
      <c r="R36" s="97"/>
      <c r="S36" s="97"/>
      <c r="T36" s="98"/>
      <c r="U36" s="742" t="e">
        <f>#REF!</f>
        <v>#REF!</v>
      </c>
    </row>
    <row r="37" spans="1:21" s="91" customFormat="1" ht="30" customHeight="1" collapsed="1" x14ac:dyDescent="0.15">
      <c r="A37" s="739" t="s">
        <v>53</v>
      </c>
      <c r="B37" s="85">
        <v>114.78974863413556</v>
      </c>
      <c r="C37" s="86">
        <v>127.67760284998701</v>
      </c>
      <c r="D37" s="86">
        <v>119.69702009338906</v>
      </c>
      <c r="E37" s="86">
        <v>102.80620681556634</v>
      </c>
      <c r="F37" s="99">
        <v>115.85508841336036</v>
      </c>
      <c r="G37" s="88">
        <v>103.50547136233874</v>
      </c>
      <c r="H37" s="89">
        <v>101.63785805315051</v>
      </c>
      <c r="I37" s="89">
        <v>98.691160285172813</v>
      </c>
      <c r="J37" s="90">
        <v>100.94468065735146</v>
      </c>
      <c r="K37" s="746">
        <v>107.24769244936894</v>
      </c>
      <c r="L37" s="789">
        <v>103.58278186926209</v>
      </c>
      <c r="M37" s="86">
        <v>104.97385460735862</v>
      </c>
      <c r="N37" s="86">
        <v>107.38506382680832</v>
      </c>
      <c r="O37" s="86">
        <v>107.66422920799896</v>
      </c>
      <c r="P37" s="99">
        <v>105.98616587529735</v>
      </c>
      <c r="Q37" s="88">
        <v>103.72607893076906</v>
      </c>
      <c r="R37" s="89">
        <v>101.78088410263327</v>
      </c>
      <c r="S37" s="89">
        <v>101.14444320260858</v>
      </c>
      <c r="T37" s="90">
        <v>100.98639254040651</v>
      </c>
      <c r="U37" s="746">
        <v>106.45733771979329</v>
      </c>
    </row>
    <row r="38" spans="1:21" s="3" customFormat="1" ht="21" customHeight="1" x14ac:dyDescent="0.15">
      <c r="A38" s="743" t="s">
        <v>54</v>
      </c>
      <c r="B38" s="96">
        <v>102.30583027993893</v>
      </c>
      <c r="C38" s="97">
        <v>124.3966911340362</v>
      </c>
      <c r="D38" s="97">
        <v>114.35254066555758</v>
      </c>
      <c r="E38" s="97">
        <v>105.83509530002877</v>
      </c>
      <c r="F38" s="92">
        <v>111.71998831213013</v>
      </c>
      <c r="G38" s="96">
        <v>102.07407237753404</v>
      </c>
      <c r="H38" s="97">
        <v>103.12886304271527</v>
      </c>
      <c r="I38" s="97">
        <v>98.54748756784889</v>
      </c>
      <c r="J38" s="98">
        <v>101.24839895578124</v>
      </c>
      <c r="K38" s="742">
        <v>105.59792948887512</v>
      </c>
      <c r="L38" s="791">
        <v>104.03587460731521</v>
      </c>
      <c r="M38" s="97">
        <v>105.05103551369253</v>
      </c>
      <c r="N38" s="97">
        <v>107.49156688808097</v>
      </c>
      <c r="O38" s="97">
        <v>107.45886977049892</v>
      </c>
      <c r="P38" s="92">
        <v>106.25077643060106</v>
      </c>
      <c r="Q38" s="96">
        <v>103.66958222189626</v>
      </c>
      <c r="R38" s="97">
        <v>101.79106409085156</v>
      </c>
      <c r="S38" s="97">
        <v>101.03802261383363</v>
      </c>
      <c r="T38" s="98">
        <v>101.02972718310733</v>
      </c>
      <c r="U38" s="742">
        <v>106.90750840529427</v>
      </c>
    </row>
    <row r="39" spans="1:21" s="3" customFormat="1" ht="27" customHeight="1" x14ac:dyDescent="0.15">
      <c r="A39" s="743" t="s">
        <v>55</v>
      </c>
      <c r="B39" s="96">
        <v>130.42733404556753</v>
      </c>
      <c r="C39" s="97">
        <v>131.79330947614929</v>
      </c>
      <c r="D39" s="97">
        <v>130.22543675216588</v>
      </c>
      <c r="E39" s="97">
        <v>97.737463698232403</v>
      </c>
      <c r="F39" s="92">
        <v>122.34602145897139</v>
      </c>
      <c r="G39" s="96">
        <v>105.37472691300822</v>
      </c>
      <c r="H39" s="97">
        <v>98.617857656656255</v>
      </c>
      <c r="I39" s="97">
        <v>99.159724555232216</v>
      </c>
      <c r="J39" s="98">
        <v>100.11861266943347</v>
      </c>
      <c r="K39" s="742">
        <v>108.52741091655911</v>
      </c>
      <c r="L39" s="791">
        <v>103.16472261840224</v>
      </c>
      <c r="M39" s="97">
        <v>104.87585101520702</v>
      </c>
      <c r="N39" s="97">
        <v>107.19958807019754</v>
      </c>
      <c r="O39" s="97">
        <v>108.03403246764312</v>
      </c>
      <c r="P39" s="92">
        <v>105.61633441361782</v>
      </c>
      <c r="Q39" s="96">
        <v>103.81484837891209</v>
      </c>
      <c r="R39" s="97">
        <v>101.75737361379171</v>
      </c>
      <c r="S39" s="97">
        <v>101.356809242328</v>
      </c>
      <c r="T39" s="98">
        <v>100.89793856914986</v>
      </c>
      <c r="U39" s="742">
        <v>105.41569147562286</v>
      </c>
    </row>
    <row r="40" spans="1:21" s="3" customFormat="1" ht="20.45" customHeight="1" x14ac:dyDescent="0.15">
      <c r="A40" s="737" t="s">
        <v>56</v>
      </c>
      <c r="B40" s="84">
        <v>102.48679503258087</v>
      </c>
      <c r="C40" s="82">
        <v>104.42541997115022</v>
      </c>
      <c r="D40" s="82">
        <v>105.09315214525313</v>
      </c>
      <c r="E40" s="82">
        <v>104.52621383949443</v>
      </c>
      <c r="F40" s="81">
        <v>104.80642046603752</v>
      </c>
      <c r="G40" s="84">
        <v>98.838855702342272</v>
      </c>
      <c r="H40" s="82">
        <v>103.15430545180445</v>
      </c>
      <c r="I40" s="82">
        <v>102.01214529483613</v>
      </c>
      <c r="J40" s="83">
        <v>100.34682557815148</v>
      </c>
      <c r="K40" s="738">
        <v>103.88165900766413</v>
      </c>
      <c r="L40" s="788">
        <v>104.06093537747356</v>
      </c>
      <c r="M40" s="82">
        <v>103.80496156100901</v>
      </c>
      <c r="N40" s="82">
        <v>105.10576266190373</v>
      </c>
      <c r="O40" s="82">
        <v>105.1840376850496</v>
      </c>
      <c r="P40" s="81">
        <v>104.12127652495464</v>
      </c>
      <c r="Q40" s="84">
        <v>99.008007552043892</v>
      </c>
      <c r="R40" s="82">
        <v>102.49308100260038</v>
      </c>
      <c r="S40" s="82">
        <v>102.14095606168306</v>
      </c>
      <c r="T40" s="83">
        <v>101.8624457621596</v>
      </c>
      <c r="U40" s="738">
        <v>104.5066162530093</v>
      </c>
    </row>
    <row r="41" spans="1:21" s="3" customFormat="1" ht="20.45" customHeight="1" x14ac:dyDescent="0.15">
      <c r="A41" s="743" t="s">
        <v>57</v>
      </c>
      <c r="B41" s="95">
        <v>91.930539845387685</v>
      </c>
      <c r="C41" s="93">
        <v>101.46860555942278</v>
      </c>
      <c r="D41" s="93">
        <v>100.46772088490599</v>
      </c>
      <c r="E41" s="93">
        <v>98.270463169685044</v>
      </c>
      <c r="F41" s="92">
        <v>98.16388242594401</v>
      </c>
      <c r="G41" s="96">
        <v>87.952523040282742</v>
      </c>
      <c r="H41" s="97">
        <v>105.92083034820357</v>
      </c>
      <c r="I41" s="97">
        <v>102.49219784638561</v>
      </c>
      <c r="J41" s="98">
        <v>99.926307434740153</v>
      </c>
      <c r="K41" s="742">
        <v>91.985274984553669</v>
      </c>
      <c r="L41" s="790">
        <v>101.53311159559688</v>
      </c>
      <c r="M41" s="93">
        <v>97.029543866925977</v>
      </c>
      <c r="N41" s="93">
        <v>101.40171815148169</v>
      </c>
      <c r="O41" s="93">
        <v>102.35309227513621</v>
      </c>
      <c r="P41" s="92">
        <v>100.54810284983897</v>
      </c>
      <c r="Q41" s="96">
        <v>91.563857261702211</v>
      </c>
      <c r="R41" s="97">
        <v>104.61523560400126</v>
      </c>
      <c r="S41" s="97">
        <v>105.45260595160306</v>
      </c>
      <c r="T41" s="98">
        <v>103.36748066160395</v>
      </c>
      <c r="U41" s="742">
        <v>100.739749382341</v>
      </c>
    </row>
    <row r="42" spans="1:21" s="3" customFormat="1" ht="42.6" customHeight="1" x14ac:dyDescent="0.15">
      <c r="A42" s="737" t="s">
        <v>58</v>
      </c>
      <c r="B42" s="95">
        <v>90.188011362601145</v>
      </c>
      <c r="C42" s="93">
        <v>104.45154306848951</v>
      </c>
      <c r="D42" s="93">
        <v>108.58378304272055</v>
      </c>
      <c r="E42" s="93">
        <v>105.02692976810953</v>
      </c>
      <c r="F42" s="92">
        <v>101.99203708029209</v>
      </c>
      <c r="G42" s="96">
        <v>100.6164069848043</v>
      </c>
      <c r="H42" s="97">
        <v>108.16383198651467</v>
      </c>
      <c r="I42" s="97">
        <v>104.39466062112297</v>
      </c>
      <c r="J42" s="98">
        <v>98.667870500214349</v>
      </c>
      <c r="K42" s="742">
        <v>108.50916424319776</v>
      </c>
      <c r="L42" s="790">
        <v>102.6384648043025</v>
      </c>
      <c r="M42" s="93">
        <v>103.51529655490364</v>
      </c>
      <c r="N42" s="93">
        <v>104.18698000277251</v>
      </c>
      <c r="O42" s="93">
        <v>106.45259073703386</v>
      </c>
      <c r="P42" s="92">
        <v>104.2451613318005</v>
      </c>
      <c r="Q42" s="96">
        <v>102.1080233065929</v>
      </c>
      <c r="R42" s="97">
        <v>101.71374400346214</v>
      </c>
      <c r="S42" s="97">
        <v>101.16164328941734</v>
      </c>
      <c r="T42" s="98">
        <v>101.33399201575087</v>
      </c>
      <c r="U42" s="742">
        <v>107.54949036169693</v>
      </c>
    </row>
    <row r="43" spans="1:21" ht="35.450000000000003" customHeight="1" x14ac:dyDescent="0.15">
      <c r="A43" s="735" t="s">
        <v>59</v>
      </c>
      <c r="B43" s="95">
        <v>91.750757591003861</v>
      </c>
      <c r="C43" s="93">
        <v>105.76303163126148</v>
      </c>
      <c r="D43" s="93">
        <v>112.86368109604257</v>
      </c>
      <c r="E43" s="93">
        <v>106.83437984294702</v>
      </c>
      <c r="F43" s="92">
        <v>104.23646810064216</v>
      </c>
      <c r="G43" s="96">
        <v>97.327489770015987</v>
      </c>
      <c r="H43" s="97">
        <v>113.3458720588574</v>
      </c>
      <c r="I43" s="97">
        <v>105.79090648823484</v>
      </c>
      <c r="J43" s="98">
        <v>98.438625769746452</v>
      </c>
      <c r="K43" s="742">
        <v>109.58855501804973</v>
      </c>
      <c r="L43" s="790">
        <v>107.13099717024068</v>
      </c>
      <c r="M43" s="93">
        <v>102.39300790978254</v>
      </c>
      <c r="N43" s="93">
        <v>103.84506225697952</v>
      </c>
      <c r="O43" s="93">
        <v>105.16618265626146</v>
      </c>
      <c r="P43" s="92">
        <v>104.52737042156839</v>
      </c>
      <c r="Q43" s="96">
        <v>101.92674841521405</v>
      </c>
      <c r="R43" s="97">
        <v>101.22613482185572</v>
      </c>
      <c r="S43" s="97">
        <v>100.32189949768787</v>
      </c>
      <c r="T43" s="98">
        <v>100.82959530732347</v>
      </c>
      <c r="U43" s="742">
        <v>108.01630224927283</v>
      </c>
    </row>
    <row r="44" spans="1:21" s="104" customFormat="1" ht="27" customHeight="1" x14ac:dyDescent="0.15">
      <c r="A44" s="747" t="s">
        <v>60</v>
      </c>
      <c r="B44" s="95">
        <v>84.803224095296073</v>
      </c>
      <c r="C44" s="93">
        <v>102.27478331635199</v>
      </c>
      <c r="D44" s="93">
        <v>99.924894946687616</v>
      </c>
      <c r="E44" s="93">
        <v>103.18549065588691</v>
      </c>
      <c r="F44" s="103">
        <v>96.942495830795366</v>
      </c>
      <c r="G44" s="96">
        <v>110.45658409346338</v>
      </c>
      <c r="H44" s="97">
        <v>95.192661899207394</v>
      </c>
      <c r="I44" s="97">
        <v>100.46244298782905</v>
      </c>
      <c r="J44" s="98">
        <v>99.245665107277077</v>
      </c>
      <c r="K44" s="748">
        <v>106.22296290795288</v>
      </c>
      <c r="L44" s="790">
        <v>95.220811224240023</v>
      </c>
      <c r="M44" s="93">
        <v>103.46384435224954</v>
      </c>
      <c r="N44" s="93">
        <v>105.09570261832934</v>
      </c>
      <c r="O44" s="93">
        <v>108.2856071612478</v>
      </c>
      <c r="P44" s="103">
        <v>103.05277118127788</v>
      </c>
      <c r="Q44" s="96">
        <v>103.09500591763414</v>
      </c>
      <c r="R44" s="97">
        <v>102.21005697432113</v>
      </c>
      <c r="S44" s="97">
        <v>102.47921394000056</v>
      </c>
      <c r="T44" s="98">
        <v>101.41931451877196</v>
      </c>
      <c r="U44" s="748">
        <v>104.81161949106419</v>
      </c>
    </row>
    <row r="45" spans="1:21" ht="30.75" customHeight="1" x14ac:dyDescent="0.15">
      <c r="A45" s="735" t="s">
        <v>61</v>
      </c>
      <c r="B45" s="95">
        <v>101.63758360782768</v>
      </c>
      <c r="C45" s="93">
        <v>106.587122576832</v>
      </c>
      <c r="D45" s="93">
        <v>111.22511463080133</v>
      </c>
      <c r="E45" s="93">
        <v>103.31588850200264</v>
      </c>
      <c r="F45" s="92">
        <v>105.99673874827656</v>
      </c>
      <c r="G45" s="96">
        <v>99.998038212111979</v>
      </c>
      <c r="H45" s="97">
        <v>100.69840635402423</v>
      </c>
      <c r="I45" s="97">
        <v>103.84872229829705</v>
      </c>
      <c r="J45" s="98">
        <v>99.295324430910739</v>
      </c>
      <c r="K45" s="742">
        <v>103.31193336337338</v>
      </c>
      <c r="L45" s="790">
        <v>103.00240949530064</v>
      </c>
      <c r="M45" s="93">
        <v>106.75800912865638</v>
      </c>
      <c r="N45" s="93">
        <v>104.86849447432192</v>
      </c>
      <c r="O45" s="93">
        <v>107.06681454783002</v>
      </c>
      <c r="P45" s="92">
        <v>105.52045126012413</v>
      </c>
      <c r="Q45" s="96">
        <v>101.22056431605348</v>
      </c>
      <c r="R45" s="97">
        <v>102.48757425186793</v>
      </c>
      <c r="S45" s="97">
        <v>101.80667783983559</v>
      </c>
      <c r="T45" s="98">
        <v>102.8162435797633</v>
      </c>
      <c r="U45" s="742">
        <v>106.38773972109202</v>
      </c>
    </row>
    <row r="46" spans="1:21" ht="45.6" customHeight="1" x14ac:dyDescent="0.15">
      <c r="A46" s="749" t="s">
        <v>62</v>
      </c>
      <c r="B46" s="95">
        <v>105.08257722374803</v>
      </c>
      <c r="C46" s="93">
        <v>104.1503935996646</v>
      </c>
      <c r="D46" s="93">
        <v>100.21038506379385</v>
      </c>
      <c r="E46" s="93">
        <v>99.016963877007726</v>
      </c>
      <c r="F46" s="92">
        <v>101.97544866750394</v>
      </c>
      <c r="G46" s="96">
        <v>101.37281782130958</v>
      </c>
      <c r="H46" s="97">
        <v>99.40662939867525</v>
      </c>
      <c r="I46" s="97">
        <v>98.502044769069002</v>
      </c>
      <c r="J46" s="98">
        <v>99.914176386239035</v>
      </c>
      <c r="K46" s="742">
        <v>105.03988622368723</v>
      </c>
      <c r="L46" s="790">
        <v>97.555764513569798</v>
      </c>
      <c r="M46" s="93">
        <v>102.22704019253487</v>
      </c>
      <c r="N46" s="93">
        <v>104.11250526235843</v>
      </c>
      <c r="O46" s="93">
        <v>105.06539723906749</v>
      </c>
      <c r="P46" s="92">
        <v>102.34715560617964</v>
      </c>
      <c r="Q46" s="96">
        <v>100.98292729990656</v>
      </c>
      <c r="R46" s="97">
        <v>102.38197747689559</v>
      </c>
      <c r="S46" s="97">
        <v>100.10207659095207</v>
      </c>
      <c r="T46" s="98">
        <v>101.09989914393573</v>
      </c>
      <c r="U46" s="742">
        <v>102.12647139118414</v>
      </c>
    </row>
    <row r="47" spans="1:21" ht="39.75" customHeight="1" x14ac:dyDescent="0.15">
      <c r="A47" s="749" t="s">
        <v>63</v>
      </c>
      <c r="B47" s="95">
        <v>107.56622408486258</v>
      </c>
      <c r="C47" s="93">
        <v>112.65931318147157</v>
      </c>
      <c r="D47" s="93">
        <v>111.81133633172777</v>
      </c>
      <c r="E47" s="93">
        <v>103.04586907688073</v>
      </c>
      <c r="F47" s="92">
        <v>108.21316886904637</v>
      </c>
      <c r="G47" s="96">
        <v>102.4039010324846</v>
      </c>
      <c r="H47" s="97">
        <v>102.32679901449266</v>
      </c>
      <c r="I47" s="97">
        <v>101.25000370055773</v>
      </c>
      <c r="J47" s="98">
        <v>100.92861131956717</v>
      </c>
      <c r="K47" s="742">
        <v>109.32016874813868</v>
      </c>
      <c r="L47" s="790">
        <v>105.91821708347678</v>
      </c>
      <c r="M47" s="93">
        <v>106.31000972287725</v>
      </c>
      <c r="N47" s="93">
        <v>107.07232201028634</v>
      </c>
      <c r="O47" s="93">
        <v>107.45231482926927</v>
      </c>
      <c r="P47" s="92">
        <v>106.80484916832343</v>
      </c>
      <c r="Q47" s="96">
        <v>101.90040819625028</v>
      </c>
      <c r="R47" s="97">
        <v>102.01061655005523</v>
      </c>
      <c r="S47" s="97">
        <v>101.2238190305462</v>
      </c>
      <c r="T47" s="98">
        <v>101.55144927716462</v>
      </c>
      <c r="U47" s="742">
        <v>106.45917077854148</v>
      </c>
    </row>
    <row r="48" spans="1:21" ht="28.9" hidden="1" customHeight="1" x14ac:dyDescent="0.15">
      <c r="A48" s="735" t="s">
        <v>64</v>
      </c>
      <c r="B48" s="95"/>
      <c r="C48" s="93"/>
      <c r="D48" s="93"/>
      <c r="E48" s="93"/>
      <c r="F48" s="92"/>
      <c r="G48" s="96"/>
      <c r="H48" s="97"/>
      <c r="I48" s="97"/>
      <c r="J48" s="98"/>
      <c r="K48" s="742"/>
      <c r="L48" s="790"/>
      <c r="M48" s="93"/>
      <c r="N48" s="93"/>
      <c r="O48" s="93"/>
      <c r="P48" s="92">
        <v>0</v>
      </c>
      <c r="Q48" s="96"/>
      <c r="R48" s="97"/>
      <c r="S48" s="97"/>
      <c r="T48" s="98"/>
      <c r="U48" s="742">
        <v>0</v>
      </c>
    </row>
    <row r="49" spans="1:21" ht="15.6" hidden="1" customHeight="1" x14ac:dyDescent="0.15">
      <c r="A49" s="743" t="s">
        <v>65</v>
      </c>
      <c r="B49" s="95"/>
      <c r="C49" s="93"/>
      <c r="D49" s="93"/>
      <c r="E49" s="93"/>
      <c r="F49" s="92"/>
      <c r="G49" s="96"/>
      <c r="H49" s="97"/>
      <c r="I49" s="97"/>
      <c r="J49" s="98"/>
      <c r="K49" s="742"/>
      <c r="L49" s="790"/>
      <c r="M49" s="93"/>
      <c r="N49" s="93"/>
      <c r="O49" s="93"/>
      <c r="P49" s="92">
        <v>0</v>
      </c>
      <c r="Q49" s="96"/>
      <c r="R49" s="97"/>
      <c r="S49" s="97"/>
      <c r="T49" s="98"/>
      <c r="U49" s="742">
        <v>0</v>
      </c>
    </row>
    <row r="50" spans="1:21" ht="27" customHeight="1" x14ac:dyDescent="0.15">
      <c r="A50" s="737" t="s">
        <v>66</v>
      </c>
      <c r="B50" s="95">
        <v>110.13174993545915</v>
      </c>
      <c r="C50" s="93">
        <v>111.60110270215071</v>
      </c>
      <c r="D50" s="93">
        <v>104.8685540210457</v>
      </c>
      <c r="E50" s="93">
        <v>102.11229023297376</v>
      </c>
      <c r="F50" s="92">
        <v>107.04840562737321</v>
      </c>
      <c r="G50" s="96">
        <v>100.66314333938887</v>
      </c>
      <c r="H50" s="97">
        <v>101.9796370052876</v>
      </c>
      <c r="I50" s="97">
        <v>101.06816619126329</v>
      </c>
      <c r="J50" s="98">
        <v>101.10279924921264</v>
      </c>
      <c r="K50" s="742">
        <v>104.39064848094246</v>
      </c>
      <c r="L50" s="790">
        <v>100.8557678354763</v>
      </c>
      <c r="M50" s="93">
        <v>104.445662830324</v>
      </c>
      <c r="N50" s="93">
        <v>105.03650879968988</v>
      </c>
      <c r="O50" s="93">
        <v>104.47616866477152</v>
      </c>
      <c r="P50" s="105">
        <v>103.76741124349844</v>
      </c>
      <c r="Q50" s="96">
        <v>101.1727625631494</v>
      </c>
      <c r="R50" s="97">
        <v>100.93911799556051</v>
      </c>
      <c r="S50" s="97">
        <v>100.50318551843212</v>
      </c>
      <c r="T50" s="98">
        <v>100.48313521334549</v>
      </c>
      <c r="U50" s="742">
        <v>104.15743726982831</v>
      </c>
    </row>
    <row r="51" spans="1:21" ht="25.9" customHeight="1" x14ac:dyDescent="0.15">
      <c r="A51" s="743" t="s">
        <v>67</v>
      </c>
      <c r="B51" s="95">
        <v>116.05184750109726</v>
      </c>
      <c r="C51" s="93">
        <v>122.41281782514186</v>
      </c>
      <c r="D51" s="93">
        <v>104.40251225479808</v>
      </c>
      <c r="E51" s="93">
        <v>104.53914217632069</v>
      </c>
      <c r="F51" s="92">
        <v>111.30115337178037</v>
      </c>
      <c r="G51" s="96">
        <v>103.33871560460402</v>
      </c>
      <c r="H51" s="97">
        <v>101.02570588951203</v>
      </c>
      <c r="I51" s="97">
        <v>99.354736313875961</v>
      </c>
      <c r="J51" s="98">
        <v>101.04442347472667</v>
      </c>
      <c r="K51" s="742">
        <v>112.22756908195201</v>
      </c>
      <c r="L51" s="790">
        <v>100.24638947512057</v>
      </c>
      <c r="M51" s="93">
        <v>102.76607499268952</v>
      </c>
      <c r="N51" s="93">
        <v>105.81863704959491</v>
      </c>
      <c r="O51" s="93">
        <v>105.92473370824602</v>
      </c>
      <c r="P51" s="105">
        <v>103.7484673944314</v>
      </c>
      <c r="Q51" s="96">
        <v>101.03670500239998</v>
      </c>
      <c r="R51" s="97">
        <v>100.82536360006702</v>
      </c>
      <c r="S51" s="97">
        <v>102.38023213721156</v>
      </c>
      <c r="T51" s="98">
        <v>101.42052578041036</v>
      </c>
      <c r="U51" s="742">
        <v>103.97971454455916</v>
      </c>
    </row>
    <row r="52" spans="1:21" ht="33" customHeight="1" x14ac:dyDescent="0.15">
      <c r="A52" s="749" t="s">
        <v>68</v>
      </c>
      <c r="B52" s="95">
        <v>109.40564065236811</v>
      </c>
      <c r="C52" s="93">
        <v>113.44618990200992</v>
      </c>
      <c r="D52" s="93">
        <v>108.4392455184733</v>
      </c>
      <c r="E52" s="93">
        <v>106.34414321629255</v>
      </c>
      <c r="F52" s="92">
        <v>109.41153590616521</v>
      </c>
      <c r="G52" s="96">
        <v>100.99241066290334</v>
      </c>
      <c r="H52" s="97">
        <v>101.7762708732651</v>
      </c>
      <c r="I52" s="97">
        <v>102.70566483020033</v>
      </c>
      <c r="J52" s="98">
        <v>100.73581525174032</v>
      </c>
      <c r="K52" s="742">
        <v>104.3709844375188</v>
      </c>
      <c r="L52" s="790">
        <v>105.49887210910089</v>
      </c>
      <c r="M52" s="93">
        <v>105.82832323096505</v>
      </c>
      <c r="N52" s="93">
        <v>105.06318520172415</v>
      </c>
      <c r="O52" s="93">
        <v>104.3210738027141</v>
      </c>
      <c r="P52" s="92">
        <v>105.17708140732729</v>
      </c>
      <c r="Q52" s="96">
        <v>100.69314325068194</v>
      </c>
      <c r="R52" s="97">
        <v>101.07823542015046</v>
      </c>
      <c r="S52" s="97">
        <v>101.86124235677735</v>
      </c>
      <c r="T52" s="98">
        <v>100.81646716086522</v>
      </c>
      <c r="U52" s="742">
        <v>105.05852677952529</v>
      </c>
    </row>
    <row r="53" spans="1:21" ht="30.75" customHeight="1" x14ac:dyDescent="0.15">
      <c r="A53" s="749" t="s">
        <v>69</v>
      </c>
      <c r="B53" s="95">
        <v>108.11170932769755</v>
      </c>
      <c r="C53" s="93">
        <v>98.149107573115487</v>
      </c>
      <c r="D53" s="93">
        <v>100.41000874455</v>
      </c>
      <c r="E53" s="93">
        <v>107.607789269259</v>
      </c>
      <c r="F53" s="92">
        <v>102.82950099762387</v>
      </c>
      <c r="G53" s="96">
        <v>104.26697150291812</v>
      </c>
      <c r="H53" s="97">
        <v>102.13435422321548</v>
      </c>
      <c r="I53" s="97">
        <v>100.99194288709667</v>
      </c>
      <c r="J53" s="98">
        <v>100.05490300331496</v>
      </c>
      <c r="K53" s="742">
        <v>110.31330973424156</v>
      </c>
      <c r="L53" s="790">
        <v>104.04277056495562</v>
      </c>
      <c r="M53" s="93">
        <v>103.3007396802943</v>
      </c>
      <c r="N53" s="93">
        <v>103.71571946882514</v>
      </c>
      <c r="O53" s="93">
        <v>105.77679993716831</v>
      </c>
      <c r="P53" s="92">
        <v>104.13212531170271</v>
      </c>
      <c r="Q53" s="96">
        <v>101.01466256710303</v>
      </c>
      <c r="R53" s="97">
        <v>101.69124020913007</v>
      </c>
      <c r="S53" s="97">
        <v>101.37727452938496</v>
      </c>
      <c r="T53" s="98">
        <v>101.57383537772679</v>
      </c>
      <c r="U53" s="742">
        <v>104.50940367175924</v>
      </c>
    </row>
    <row r="54" spans="1:21" ht="30" customHeight="1" x14ac:dyDescent="0.15">
      <c r="A54" s="749" t="s">
        <v>70</v>
      </c>
      <c r="B54" s="95">
        <v>109.65203684747071</v>
      </c>
      <c r="C54" s="93">
        <v>107.90248656177441</v>
      </c>
      <c r="D54" s="93">
        <v>107.012678627166</v>
      </c>
      <c r="E54" s="93">
        <v>105.90519660591873</v>
      </c>
      <c r="F54" s="92">
        <v>107.45891145910616</v>
      </c>
      <c r="G54" s="96">
        <v>101.88911406405998</v>
      </c>
      <c r="H54" s="97">
        <v>101.03425391501391</v>
      </c>
      <c r="I54" s="97">
        <v>102.24583010409222</v>
      </c>
      <c r="J54" s="98">
        <v>101.02198606741597</v>
      </c>
      <c r="K54" s="742">
        <v>106.99189224125021</v>
      </c>
      <c r="L54" s="790">
        <v>106.29140786891449</v>
      </c>
      <c r="M54" s="93">
        <v>106.57301743791901</v>
      </c>
      <c r="N54" s="93">
        <v>104.76165004637113</v>
      </c>
      <c r="O54" s="93">
        <v>104.93940792099619</v>
      </c>
      <c r="P54" s="92">
        <v>105.57937056925559</v>
      </c>
      <c r="Q54" s="96">
        <v>101.85163690316001</v>
      </c>
      <c r="R54" s="97">
        <v>101.30193512528436</v>
      </c>
      <c r="S54" s="97">
        <v>100.50800971554798</v>
      </c>
      <c r="T54" s="98">
        <v>101.19339854064255</v>
      </c>
      <c r="U54" s="742">
        <v>105.6291311064555</v>
      </c>
    </row>
    <row r="55" spans="1:21" s="21" customFormat="1" ht="18" hidden="1" customHeight="1" x14ac:dyDescent="0.15">
      <c r="A55" s="750" t="s">
        <v>71</v>
      </c>
      <c r="B55" s="109">
        <v>101.44257690259839</v>
      </c>
      <c r="C55" s="107">
        <v>100.47559441934332</v>
      </c>
      <c r="D55" s="107">
        <v>100.41763132598065</v>
      </c>
      <c r="E55" s="107">
        <v>100.1226968722506</v>
      </c>
      <c r="F55" s="106">
        <v>100.54098640892961</v>
      </c>
      <c r="G55" s="109"/>
      <c r="H55" s="107"/>
      <c r="I55" s="107"/>
      <c r="J55" s="108"/>
      <c r="K55" s="751"/>
      <c r="L55" s="792">
        <v>103.53123641203202</v>
      </c>
      <c r="M55" s="107">
        <v>101.881157480388</v>
      </c>
      <c r="N55" s="107">
        <v>104.33464712470798</v>
      </c>
      <c r="O55" s="107">
        <v>104.23883936793601</v>
      </c>
      <c r="P55" s="106">
        <v>103.58170374088962</v>
      </c>
      <c r="Q55" s="109">
        <v>55.120000000000005</v>
      </c>
      <c r="R55" s="107">
        <v>102.18499999999999</v>
      </c>
      <c r="S55" s="107">
        <v>170.1</v>
      </c>
      <c r="T55" s="108">
        <v>108.80000000000001</v>
      </c>
      <c r="U55" s="751"/>
    </row>
    <row r="56" spans="1:21" s="113" customFormat="1" ht="32.450000000000003" customHeight="1" thickBot="1" x14ac:dyDescent="0.2">
      <c r="A56" s="752" t="s">
        <v>72</v>
      </c>
      <c r="B56" s="110">
        <v>98.251772614260076</v>
      </c>
      <c r="C56" s="111">
        <v>105.32394671165733</v>
      </c>
      <c r="D56" s="111">
        <v>104.13387636556412</v>
      </c>
      <c r="E56" s="111">
        <v>102.69116693408407</v>
      </c>
      <c r="F56" s="112">
        <v>102.42890207255419</v>
      </c>
      <c r="G56" s="110">
        <v>95.536707562272753</v>
      </c>
      <c r="H56" s="111">
        <v>106.75741531264589</v>
      </c>
      <c r="I56" s="111">
        <v>101.58336943049386</v>
      </c>
      <c r="J56" s="111">
        <v>100.45056091861962</v>
      </c>
      <c r="K56" s="753">
        <v>103.20867452196705</v>
      </c>
      <c r="L56" s="793">
        <v>105.45030634227204</v>
      </c>
      <c r="M56" s="111">
        <v>101.87974778537878</v>
      </c>
      <c r="N56" s="111">
        <v>104.10514525852336</v>
      </c>
      <c r="O56" s="111">
        <v>104.28416360066231</v>
      </c>
      <c r="P56" s="112">
        <v>103.76786245729367</v>
      </c>
      <c r="Q56" s="110">
        <v>98.373584866736593</v>
      </c>
      <c r="R56" s="111">
        <v>102.39139068484636</v>
      </c>
      <c r="S56" s="111">
        <v>102.12937182046073</v>
      </c>
      <c r="T56" s="111">
        <v>100.82838993056428</v>
      </c>
      <c r="U56" s="753">
        <v>104.49824194742661</v>
      </c>
    </row>
    <row r="57" spans="1:21" s="1" customFormat="1" ht="45.6" customHeight="1" collapsed="1" x14ac:dyDescent="0.15">
      <c r="A57" s="741" t="s">
        <v>73</v>
      </c>
      <c r="B57" s="95"/>
      <c r="C57" s="93"/>
      <c r="D57" s="93"/>
      <c r="E57" s="93"/>
      <c r="F57" s="87"/>
      <c r="G57" s="754">
        <v>98.118257975844315</v>
      </c>
      <c r="H57" s="754">
        <v>103.7984496772868</v>
      </c>
      <c r="I57" s="754">
        <v>101.94354027952896</v>
      </c>
      <c r="J57" s="754">
        <v>100.29631061457016</v>
      </c>
      <c r="K57" s="755">
        <v>104.46377086879841</v>
      </c>
      <c r="L57" s="790"/>
      <c r="M57" s="93"/>
      <c r="N57" s="93"/>
      <c r="O57" s="93"/>
      <c r="P57" s="87"/>
      <c r="Q57" s="754">
        <v>99.884188724921387</v>
      </c>
      <c r="R57" s="754">
        <v>101.91664715792876</v>
      </c>
      <c r="S57" s="754">
        <v>101.99934421143911</v>
      </c>
      <c r="T57" s="754">
        <v>101.08049885816888</v>
      </c>
      <c r="U57" s="755">
        <v>104.78378522721678</v>
      </c>
    </row>
    <row r="58" spans="1:21" s="118" customFormat="1" ht="36.75" customHeight="1" thickBot="1" x14ac:dyDescent="0.2">
      <c r="A58" s="756" t="s">
        <v>74</v>
      </c>
      <c r="B58" s="115"/>
      <c r="C58" s="116"/>
      <c r="D58" s="116"/>
      <c r="E58" s="116"/>
      <c r="F58" s="114"/>
      <c r="G58" s="117">
        <v>101.76108608183463</v>
      </c>
      <c r="H58" s="117">
        <v>102.1526571085071</v>
      </c>
      <c r="I58" s="117">
        <v>101.61617022257057</v>
      </c>
      <c r="J58" s="117">
        <v>100.48431571133574</v>
      </c>
      <c r="K58" s="757">
        <v>107.37596317608073</v>
      </c>
      <c r="L58" s="794"/>
      <c r="M58" s="116"/>
      <c r="N58" s="116"/>
      <c r="O58" s="116"/>
      <c r="P58" s="114"/>
      <c r="Q58" s="117">
        <v>101.85011878213083</v>
      </c>
      <c r="R58" s="117">
        <v>101.71804920110581</v>
      </c>
      <c r="S58" s="117">
        <v>100.934288760095</v>
      </c>
      <c r="T58" s="117">
        <v>101.31608742131309</v>
      </c>
      <c r="U58" s="757">
        <v>105.75538719670044</v>
      </c>
    </row>
    <row r="59" spans="1:21" s="123" customFormat="1" ht="20.45" hidden="1" customHeight="1" thickBot="1" x14ac:dyDescent="0.2">
      <c r="A59" s="758" t="s">
        <v>72</v>
      </c>
      <c r="G59" s="120"/>
      <c r="H59" s="120"/>
      <c r="I59" s="120"/>
      <c r="J59" s="120"/>
      <c r="K59" s="759"/>
      <c r="L59" s="795"/>
      <c r="Q59" s="120"/>
      <c r="R59" s="120"/>
      <c r="S59" s="120"/>
      <c r="T59" s="120"/>
      <c r="U59" s="759"/>
    </row>
    <row r="60" spans="1:21" ht="2.4500000000000002" customHeight="1" x14ac:dyDescent="0.2">
      <c r="A60" s="760"/>
      <c r="B60" s="124"/>
      <c r="C60" s="124"/>
      <c r="D60" s="124"/>
      <c r="E60" s="124"/>
      <c r="F60" s="761"/>
      <c r="G60" s="761"/>
      <c r="H60" s="761"/>
      <c r="I60" s="761"/>
      <c r="J60" s="761"/>
      <c r="K60" s="762"/>
      <c r="L60" s="796"/>
      <c r="M60" s="124"/>
      <c r="N60" s="124"/>
      <c r="O60" s="124"/>
      <c r="P60" s="761"/>
      <c r="Q60" s="761"/>
      <c r="R60" s="761"/>
      <c r="S60" s="761"/>
      <c r="T60" s="761"/>
      <c r="U60" s="762"/>
    </row>
    <row r="61" spans="1:21" s="131" customFormat="1" ht="18" customHeight="1" x14ac:dyDescent="0.15">
      <c r="A61" s="763" t="s">
        <v>75</v>
      </c>
      <c r="B61" s="125">
        <v>102.55030690186366</v>
      </c>
      <c r="C61" s="126">
        <v>104.75328939861788</v>
      </c>
      <c r="D61" s="126">
        <v>102.17961913632423</v>
      </c>
      <c r="E61" s="126">
        <v>100.3957881729719</v>
      </c>
      <c r="F61" s="127">
        <v>102.16988906004045</v>
      </c>
      <c r="G61" s="128"/>
      <c r="H61" s="129"/>
      <c r="I61" s="129"/>
      <c r="J61" s="130"/>
      <c r="K61" s="764"/>
      <c r="L61" s="797">
        <v>103.52212614632865</v>
      </c>
      <c r="M61" s="126">
        <v>105.18202399272076</v>
      </c>
      <c r="N61" s="126">
        <v>103.69448499168459</v>
      </c>
      <c r="O61" s="126">
        <v>105.15313767768453</v>
      </c>
      <c r="P61" s="127">
        <v>104.33190680089058</v>
      </c>
      <c r="Q61" s="128"/>
      <c r="R61" s="129"/>
      <c r="S61" s="129"/>
      <c r="T61" s="130"/>
      <c r="U61" s="764"/>
    </row>
    <row r="62" spans="1:21" s="135" customFormat="1" ht="18" customHeight="1" x14ac:dyDescent="0.15">
      <c r="A62" s="765" t="s">
        <v>76</v>
      </c>
      <c r="B62" s="95">
        <v>108.94467900833604</v>
      </c>
      <c r="C62" s="93">
        <v>117.86447520184544</v>
      </c>
      <c r="D62" s="93">
        <v>102.92560325581397</v>
      </c>
      <c r="E62" s="93">
        <v>97.702701212789407</v>
      </c>
      <c r="F62" s="92">
        <v>103.77497509947852</v>
      </c>
      <c r="G62" s="132"/>
      <c r="H62" s="133"/>
      <c r="I62" s="133"/>
      <c r="J62" s="134"/>
      <c r="K62" s="742"/>
      <c r="L62" s="790">
        <v>100.21431777163711</v>
      </c>
      <c r="M62" s="93">
        <v>104.13090421014964</v>
      </c>
      <c r="N62" s="93">
        <v>103.93667071775839</v>
      </c>
      <c r="O62" s="93">
        <v>105.89492156105101</v>
      </c>
      <c r="P62" s="92">
        <v>104.2004126135748</v>
      </c>
      <c r="Q62" s="132"/>
      <c r="R62" s="133"/>
      <c r="S62" s="133"/>
      <c r="T62" s="134"/>
      <c r="U62" s="742"/>
    </row>
    <row r="63" spans="1:21" s="21" customFormat="1" ht="17.45" customHeight="1" x14ac:dyDescent="0.15">
      <c r="A63" s="766" t="s">
        <v>77</v>
      </c>
      <c r="B63" s="109">
        <v>99.346539027585365</v>
      </c>
      <c r="C63" s="107">
        <v>96.056525405876684</v>
      </c>
      <c r="D63" s="107">
        <v>100.7953084365881</v>
      </c>
      <c r="E63" s="107">
        <v>103.41888467995311</v>
      </c>
      <c r="F63" s="106">
        <v>100.26912392253391</v>
      </c>
      <c r="G63" s="109">
        <v>99.230206183416129</v>
      </c>
      <c r="H63" s="107">
        <v>96.927884580661399</v>
      </c>
      <c r="I63" s="107">
        <v>99.583186809797496</v>
      </c>
      <c r="J63" s="108">
        <v>104.60212734180658</v>
      </c>
      <c r="K63" s="751">
        <v>98.838602478768152</v>
      </c>
      <c r="L63" s="792">
        <v>105.36767489414838</v>
      </c>
      <c r="M63" s="107">
        <v>106.05076982968242</v>
      </c>
      <c r="N63" s="107">
        <v>103.22846515878983</v>
      </c>
      <c r="O63" s="107">
        <v>104.35430741523905</v>
      </c>
      <c r="P63" s="106">
        <v>104.49556240196027</v>
      </c>
      <c r="Q63" s="109">
        <v>102.81727340626804</v>
      </c>
      <c r="R63" s="107">
        <v>100.08046151384904</v>
      </c>
      <c r="S63" s="107">
        <v>97.763009793989255</v>
      </c>
      <c r="T63" s="108">
        <v>101.79964192285466</v>
      </c>
      <c r="U63" s="751">
        <v>105.44459105332255</v>
      </c>
    </row>
    <row r="64" spans="1:21" s="140" customFormat="1" ht="28.9" customHeight="1" x14ac:dyDescent="0.15">
      <c r="A64" s="767" t="s">
        <v>78</v>
      </c>
      <c r="B64" s="136">
        <v>105.65828951361449</v>
      </c>
      <c r="C64" s="137">
        <v>116.25280446458576</v>
      </c>
      <c r="D64" s="137">
        <v>104.34962855843972</v>
      </c>
      <c r="E64" s="137">
        <v>107.32653588571823</v>
      </c>
      <c r="F64" s="138">
        <v>108.37081643311441</v>
      </c>
      <c r="G64" s="136">
        <v>100.88699894343101</v>
      </c>
      <c r="H64" s="137">
        <v>108.54536453633183</v>
      </c>
      <c r="I64" s="137">
        <v>100.06496510190121</v>
      </c>
      <c r="J64" s="139">
        <v>100.13045378394618</v>
      </c>
      <c r="K64" s="768">
        <v>108.27232422240264</v>
      </c>
      <c r="L64" s="798">
        <v>109.07366371685173</v>
      </c>
      <c r="M64" s="137">
        <v>102.65859079361536</v>
      </c>
      <c r="N64" s="137">
        <v>103.79704263149236</v>
      </c>
      <c r="O64" s="137">
        <v>104.02039997442827</v>
      </c>
      <c r="P64" s="138">
        <v>104.71910206889395</v>
      </c>
      <c r="Q64" s="136">
        <v>102.52620944207027</v>
      </c>
      <c r="R64" s="137">
        <v>100.1708682775399</v>
      </c>
      <c r="S64" s="137">
        <v>101.58148907051965</v>
      </c>
      <c r="T64" s="139">
        <v>100.25713830877822</v>
      </c>
      <c r="U64" s="768">
        <v>105.75168170745879</v>
      </c>
    </row>
    <row r="65" spans="1:21" s="1" customFormat="1" ht="27.6" hidden="1" customHeight="1" outlineLevel="1" x14ac:dyDescent="0.15">
      <c r="A65" s="769" t="s">
        <v>79</v>
      </c>
      <c r="B65" s="95"/>
      <c r="C65" s="93"/>
      <c r="D65" s="93"/>
      <c r="E65" s="93"/>
      <c r="F65" s="92"/>
      <c r="G65" s="95"/>
      <c r="H65" s="93"/>
      <c r="I65" s="93"/>
      <c r="J65" s="94"/>
      <c r="K65" s="742"/>
      <c r="L65" s="790"/>
      <c r="M65" s="93"/>
      <c r="N65" s="93"/>
      <c r="O65" s="93"/>
      <c r="P65" s="92"/>
      <c r="Q65" s="95"/>
      <c r="R65" s="93"/>
      <c r="S65" s="93"/>
      <c r="T65" s="94"/>
      <c r="U65" s="742"/>
    </row>
    <row r="66" spans="1:21" s="147" customFormat="1" ht="42" customHeight="1" collapsed="1" x14ac:dyDescent="0.15">
      <c r="A66" s="770" t="s">
        <v>80</v>
      </c>
      <c r="B66" s="141">
        <v>114.63385858383425</v>
      </c>
      <c r="C66" s="142">
        <v>108.64600789970389</v>
      </c>
      <c r="D66" s="142">
        <v>106.06472658992688</v>
      </c>
      <c r="E66" s="142">
        <v>106.07630092175704</v>
      </c>
      <c r="F66" s="143">
        <v>108.05258616460844</v>
      </c>
      <c r="G66" s="144"/>
      <c r="H66" s="145"/>
      <c r="I66" s="145"/>
      <c r="J66" s="146"/>
      <c r="K66" s="771"/>
      <c r="L66" s="799">
        <v>102.16918827750037</v>
      </c>
      <c r="M66" s="142">
        <v>105.57487501059354</v>
      </c>
      <c r="N66" s="142">
        <v>105.63896253738972</v>
      </c>
      <c r="O66" s="142">
        <v>106.26170533553976</v>
      </c>
      <c r="P66" s="143">
        <v>105.37851978635683</v>
      </c>
      <c r="Q66" s="144"/>
      <c r="R66" s="145"/>
      <c r="S66" s="145"/>
      <c r="T66" s="146"/>
      <c r="U66" s="771"/>
    </row>
    <row r="67" spans="1:21" s="152" customFormat="1" ht="18" customHeight="1" thickBot="1" x14ac:dyDescent="0.2">
      <c r="A67" s="772" t="s">
        <v>81</v>
      </c>
      <c r="B67" s="151">
        <v>103.75963056770252</v>
      </c>
      <c r="C67" s="148">
        <v>104.93516725300121</v>
      </c>
      <c r="D67" s="148">
        <v>105.53760817312157</v>
      </c>
      <c r="E67" s="148">
        <v>105.18277043584496</v>
      </c>
      <c r="F67" s="150">
        <v>105.00796699174444</v>
      </c>
      <c r="G67" s="151">
        <v>100.00208445348122</v>
      </c>
      <c r="H67" s="148">
        <v>100.876044322163</v>
      </c>
      <c r="I67" s="148">
        <v>103.44516684388954</v>
      </c>
      <c r="J67" s="149">
        <v>100.94602812438302</v>
      </c>
      <c r="K67" s="773">
        <v>104.15088529673291</v>
      </c>
      <c r="L67" s="800">
        <v>105.04675047902161</v>
      </c>
      <c r="M67" s="148">
        <v>105.91156047579634</v>
      </c>
      <c r="N67" s="148">
        <v>104.96622618897371</v>
      </c>
      <c r="O67" s="148">
        <v>104.82837176531739</v>
      </c>
      <c r="P67" s="150">
        <v>105.1294086666847</v>
      </c>
      <c r="Q67" s="151">
        <v>100.42492512200715</v>
      </c>
      <c r="R67" s="148">
        <v>100.59371801168106</v>
      </c>
      <c r="S67" s="148">
        <v>102.62457413583677</v>
      </c>
      <c r="T67" s="149">
        <v>101.31752078169349</v>
      </c>
      <c r="U67" s="773">
        <v>104.54015373793473</v>
      </c>
    </row>
    <row r="68" spans="1:21" s="21" customFormat="1" ht="16.149999999999999" hidden="1" customHeight="1" x14ac:dyDescent="0.15">
      <c r="A68" s="766" t="s">
        <v>82</v>
      </c>
      <c r="B68" s="153"/>
      <c r="C68" s="154"/>
      <c r="D68" s="154"/>
      <c r="E68" s="154"/>
      <c r="F68" s="155"/>
      <c r="G68" s="109"/>
      <c r="H68" s="107"/>
      <c r="I68" s="107"/>
      <c r="J68" s="108"/>
      <c r="K68" s="774"/>
      <c r="L68" s="801"/>
      <c r="M68" s="154"/>
      <c r="N68" s="154"/>
      <c r="O68" s="154"/>
      <c r="P68" s="155"/>
      <c r="Q68" s="109"/>
      <c r="R68" s="107"/>
      <c r="S68" s="107"/>
      <c r="T68" s="108"/>
      <c r="U68" s="774"/>
    </row>
    <row r="69" spans="1:21" s="156" customFormat="1" ht="18.600000000000001" customHeight="1" thickBot="1" x14ac:dyDescent="0.2">
      <c r="A69" s="752" t="s">
        <v>83</v>
      </c>
      <c r="B69" s="122">
        <v>109.10927287374021</v>
      </c>
      <c r="C69" s="120">
        <v>108.13566593214475</v>
      </c>
      <c r="D69" s="120">
        <v>107.43181542585774</v>
      </c>
      <c r="E69" s="120">
        <v>106.14377583635985</v>
      </c>
      <c r="F69" s="119">
        <v>107.39650453317311</v>
      </c>
      <c r="G69" s="122">
        <v>102.10330440832026</v>
      </c>
      <c r="H69" s="120">
        <v>101.77601392667299</v>
      </c>
      <c r="I69" s="120">
        <v>100.60931366410684</v>
      </c>
      <c r="J69" s="121">
        <v>101.52455886341573</v>
      </c>
      <c r="K69" s="759"/>
      <c r="L69" s="802">
        <v>105.60218377296921</v>
      </c>
      <c r="M69" s="120">
        <v>105.19173244402076</v>
      </c>
      <c r="N69" s="120">
        <v>104.82664075800589</v>
      </c>
      <c r="O69" s="120">
        <v>104.47589848642041</v>
      </c>
      <c r="P69" s="119">
        <v>105.03336696749723</v>
      </c>
      <c r="Q69" s="122">
        <v>101.65391142434342</v>
      </c>
      <c r="R69" s="120">
        <v>101.22144459735559</v>
      </c>
      <c r="S69" s="120">
        <v>100.2604733709274</v>
      </c>
      <c r="T69" s="121">
        <v>101.26493203482907</v>
      </c>
      <c r="U69" s="759"/>
    </row>
    <row r="70" spans="1:21" s="161" customFormat="1" ht="18" customHeight="1" thickBot="1" x14ac:dyDescent="0.2">
      <c r="A70" s="758" t="s">
        <v>84</v>
      </c>
      <c r="B70" s="157">
        <v>107.54287734722571</v>
      </c>
      <c r="C70" s="158">
        <v>107.41475221086904</v>
      </c>
      <c r="D70" s="158">
        <v>105.99573459011778</v>
      </c>
      <c r="E70" s="158">
        <v>105.53032441387944</v>
      </c>
      <c r="F70" s="159">
        <v>106.61298535173158</v>
      </c>
      <c r="G70" s="157">
        <v>101.23111631241557</v>
      </c>
      <c r="H70" s="158">
        <v>101.54564948477909</v>
      </c>
      <c r="I70" s="158">
        <v>101.91847098480092</v>
      </c>
      <c r="J70" s="160">
        <v>100.72772515924208</v>
      </c>
      <c r="K70" s="775"/>
      <c r="L70" s="803">
        <v>104.40911838305284</v>
      </c>
      <c r="M70" s="158">
        <v>103.82312280826504</v>
      </c>
      <c r="N70" s="158">
        <v>103.55162491084411</v>
      </c>
      <c r="O70" s="158">
        <v>103.27042336211119</v>
      </c>
      <c r="P70" s="159">
        <v>103.228185396847</v>
      </c>
      <c r="Q70" s="157">
        <v>100.10905470480769</v>
      </c>
      <c r="R70" s="158">
        <v>100.22937323392038</v>
      </c>
      <c r="S70" s="158">
        <v>102.17059395765011</v>
      </c>
      <c r="T70" s="160">
        <v>100.03533264305568</v>
      </c>
      <c r="U70" s="775"/>
    </row>
    <row r="71" spans="1:21" s="163" customFormat="1" ht="25.9" customHeight="1" thickTop="1" x14ac:dyDescent="0.2">
      <c r="A71" s="776" t="s">
        <v>85</v>
      </c>
      <c r="B71" s="151">
        <v>108.3539649884611</v>
      </c>
      <c r="C71" s="148">
        <v>107.35520012576553</v>
      </c>
      <c r="D71" s="148">
        <v>106.84900155605848</v>
      </c>
      <c r="E71" s="148">
        <v>105.99679274160766</v>
      </c>
      <c r="F71" s="162"/>
      <c r="G71" s="151">
        <v>102.31834807864435</v>
      </c>
      <c r="H71" s="148">
        <v>101.35829957962159</v>
      </c>
      <c r="I71" s="148">
        <v>100.99752187010577</v>
      </c>
      <c r="J71" s="149">
        <v>101.19735716660081</v>
      </c>
      <c r="K71" s="777">
        <v>107.1209191927522</v>
      </c>
      <c r="L71" s="800">
        <v>105.29956442245339</v>
      </c>
      <c r="M71" s="148">
        <v>104.84666010031947</v>
      </c>
      <c r="N71" s="148">
        <v>104.49915548845905</v>
      </c>
      <c r="O71" s="148">
        <v>104.16982522392726</v>
      </c>
      <c r="P71" s="162"/>
      <c r="Q71" s="151">
        <v>101.64531592357318</v>
      </c>
      <c r="R71" s="148">
        <v>100.9223470453871</v>
      </c>
      <c r="S71" s="148">
        <v>100.66277487289335</v>
      </c>
      <c r="T71" s="149">
        <v>100.87843255663806</v>
      </c>
      <c r="U71" s="777">
        <v>104.69837432752823</v>
      </c>
    </row>
    <row r="72" spans="1:21" s="165" customFormat="1" ht="17.45" customHeight="1" x14ac:dyDescent="0.15">
      <c r="A72" s="778" t="s">
        <v>86</v>
      </c>
      <c r="B72" s="151">
        <v>108.30201549363889</v>
      </c>
      <c r="C72" s="148">
        <v>107.08032378109364</v>
      </c>
      <c r="D72" s="148">
        <v>107.16608312015323</v>
      </c>
      <c r="E72" s="148">
        <v>106.16082335656381</v>
      </c>
      <c r="F72" s="164"/>
      <c r="G72" s="151">
        <v>102.50330440832025</v>
      </c>
      <c r="H72" s="148">
        <v>101.516013926673</v>
      </c>
      <c r="I72" s="148">
        <v>100.50931366410684</v>
      </c>
      <c r="J72" s="149">
        <v>101.50455886341574</v>
      </c>
      <c r="K72" s="777">
        <v>107.16262005449708</v>
      </c>
      <c r="L72" s="800">
        <v>105.60218377296921</v>
      </c>
      <c r="M72" s="148">
        <v>105.19173244402076</v>
      </c>
      <c r="N72" s="148">
        <v>104.82664075800589</v>
      </c>
      <c r="O72" s="148">
        <v>104.47589848642041</v>
      </c>
      <c r="P72" s="164"/>
      <c r="Q72" s="151">
        <v>101.96391142434342</v>
      </c>
      <c r="R72" s="148">
        <v>101.12144459735559</v>
      </c>
      <c r="S72" s="148">
        <v>100.16047337092742</v>
      </c>
      <c r="T72" s="149">
        <v>101.16493203482908</v>
      </c>
      <c r="U72" s="777">
        <v>105.01894704835773</v>
      </c>
    </row>
    <row r="73" spans="1:21" s="166" customFormat="1" ht="17.45" customHeight="1" thickBot="1" x14ac:dyDescent="0.2">
      <c r="A73" s="779" t="s">
        <v>87</v>
      </c>
      <c r="B73" s="780">
        <v>108.51731452746465</v>
      </c>
      <c r="C73" s="781">
        <v>108.21974048020564</v>
      </c>
      <c r="D73" s="781">
        <v>105.8917108153999</v>
      </c>
      <c r="E73" s="781">
        <v>105.51020027130866</v>
      </c>
      <c r="F73" s="782"/>
      <c r="G73" s="780">
        <v>101.77111631241557</v>
      </c>
      <c r="H73" s="781">
        <v>100.8956494847791</v>
      </c>
      <c r="I73" s="781">
        <v>102.43847098480092</v>
      </c>
      <c r="J73" s="783">
        <v>100.3077251592421</v>
      </c>
      <c r="K73" s="784">
        <v>106.99732252007746</v>
      </c>
      <c r="L73" s="804">
        <v>104.40911838305284</v>
      </c>
      <c r="M73" s="781">
        <v>103.82312280826504</v>
      </c>
      <c r="N73" s="781">
        <v>103.55162491084411</v>
      </c>
      <c r="O73" s="781">
        <v>103.27042336211119</v>
      </c>
      <c r="P73" s="782"/>
      <c r="Q73" s="780">
        <v>100.70905470480768</v>
      </c>
      <c r="R73" s="781">
        <v>100.32937323392036</v>
      </c>
      <c r="S73" s="781">
        <v>102.17059395765011</v>
      </c>
      <c r="T73" s="783">
        <v>100.03533264305568</v>
      </c>
      <c r="U73" s="784">
        <v>103.06053603737186</v>
      </c>
    </row>
    <row r="74" spans="1:21" x14ac:dyDescent="0.15">
      <c r="A74" s="3"/>
      <c r="F74" s="3"/>
      <c r="G74" s="3"/>
      <c r="H74" s="3"/>
      <c r="I74" s="3"/>
      <c r="J74" s="3"/>
    </row>
    <row r="75" spans="1:21" x14ac:dyDescent="0.15">
      <c r="A75" s="3"/>
      <c r="F75" s="3"/>
      <c r="G75" s="3"/>
      <c r="H75" s="3"/>
      <c r="I75" s="3"/>
      <c r="J75" s="3"/>
    </row>
    <row r="76" spans="1:21" x14ac:dyDescent="0.15">
      <c r="A76" s="3"/>
      <c r="F76" s="3"/>
      <c r="G76" s="3"/>
      <c r="H76" s="3"/>
      <c r="I76" s="3"/>
      <c r="J76" s="3"/>
    </row>
    <row r="77" spans="1:21" x14ac:dyDescent="0.15">
      <c r="A77" s="3"/>
      <c r="F77" s="3"/>
      <c r="G77" s="3"/>
      <c r="H77" s="3"/>
      <c r="I77" s="3"/>
      <c r="J77" s="3"/>
    </row>
    <row r="78" spans="1:21" x14ac:dyDescent="0.15">
      <c r="A78" s="3"/>
      <c r="F78" s="3"/>
      <c r="G78" s="3"/>
      <c r="H78" s="3"/>
      <c r="I78" s="3"/>
      <c r="J78" s="3"/>
    </row>
    <row r="79" spans="1:21" x14ac:dyDescent="0.15">
      <c r="A79" s="3"/>
      <c r="F79" s="3"/>
      <c r="G79" s="3"/>
      <c r="H79" s="3"/>
      <c r="I79" s="3"/>
      <c r="J79" s="3"/>
    </row>
    <row r="80" spans="1:21" x14ac:dyDescent="0.15">
      <c r="A80" s="3"/>
      <c r="F80" s="3"/>
      <c r="G80" s="3"/>
      <c r="H80" s="3"/>
      <c r="I80" s="3"/>
      <c r="J80" s="3"/>
    </row>
    <row r="81" spans="1:10" x14ac:dyDescent="0.15">
      <c r="A81" s="3"/>
      <c r="F81" s="3"/>
      <c r="G81" s="3"/>
      <c r="H81" s="3"/>
      <c r="I81" s="3"/>
      <c r="J81" s="3"/>
    </row>
    <row r="82" spans="1:10" x14ac:dyDescent="0.15">
      <c r="A82" s="3"/>
      <c r="F82" s="3"/>
      <c r="G82" s="3"/>
      <c r="H82" s="3"/>
      <c r="I82" s="3"/>
      <c r="J82" s="3"/>
    </row>
    <row r="83" spans="1:10" x14ac:dyDescent="0.15">
      <c r="A83" s="3"/>
      <c r="F83" s="3"/>
      <c r="G83" s="3"/>
      <c r="H83" s="3"/>
      <c r="I83" s="3"/>
      <c r="J83" s="3"/>
    </row>
    <row r="84" spans="1:10" x14ac:dyDescent="0.15">
      <c r="A84" s="3"/>
      <c r="F84" s="3"/>
      <c r="G84" s="3"/>
      <c r="H84" s="3"/>
      <c r="I84" s="3"/>
      <c r="J84" s="3"/>
    </row>
    <row r="85" spans="1:10" x14ac:dyDescent="0.15">
      <c r="A85" s="3"/>
      <c r="F85" s="3"/>
      <c r="G85" s="3"/>
      <c r="H85" s="3"/>
      <c r="I85" s="3"/>
      <c r="J85" s="3"/>
    </row>
    <row r="86" spans="1:10" x14ac:dyDescent="0.15">
      <c r="A86" s="3"/>
      <c r="F86" s="3"/>
      <c r="G86" s="3"/>
      <c r="H86" s="3"/>
      <c r="I86" s="3"/>
      <c r="J86" s="3"/>
    </row>
    <row r="87" spans="1:10" x14ac:dyDescent="0.15">
      <c r="A87" s="3"/>
      <c r="F87" s="3"/>
      <c r="G87" s="3"/>
      <c r="H87" s="3"/>
      <c r="I87" s="3"/>
      <c r="J87" s="3"/>
    </row>
    <row r="88" spans="1:10" x14ac:dyDescent="0.15">
      <c r="A88" s="3"/>
      <c r="F88" s="3"/>
      <c r="G88" s="3"/>
      <c r="H88" s="3"/>
      <c r="I88" s="3"/>
      <c r="J88" s="3"/>
    </row>
    <row r="89" spans="1:10" x14ac:dyDescent="0.15">
      <c r="A89" s="3"/>
      <c r="F89" s="3"/>
      <c r="G89" s="3"/>
      <c r="H89" s="3"/>
      <c r="I89" s="3"/>
      <c r="J89" s="3"/>
    </row>
    <row r="90" spans="1:10" x14ac:dyDescent="0.15">
      <c r="A90" s="3"/>
      <c r="F90" s="3"/>
      <c r="G90" s="3"/>
      <c r="H90" s="3"/>
      <c r="I90" s="3"/>
      <c r="J90" s="3"/>
    </row>
    <row r="91" spans="1:10" x14ac:dyDescent="0.15">
      <c r="A91" s="3"/>
      <c r="F91" s="3"/>
      <c r="G91" s="3"/>
      <c r="H91" s="3"/>
      <c r="I91" s="3"/>
      <c r="J91" s="3"/>
    </row>
    <row r="92" spans="1:10" x14ac:dyDescent="0.15">
      <c r="A92" s="3"/>
      <c r="F92" s="3"/>
      <c r="G92" s="3"/>
      <c r="H92" s="3"/>
      <c r="I92" s="3"/>
      <c r="J92" s="3"/>
    </row>
    <row r="93" spans="1:10" x14ac:dyDescent="0.15">
      <c r="A93" s="3"/>
      <c r="F93" s="3"/>
      <c r="G93" s="3"/>
      <c r="H93" s="3"/>
      <c r="I93" s="3"/>
      <c r="J93" s="3"/>
    </row>
    <row r="94" spans="1:10" x14ac:dyDescent="0.15">
      <c r="A94" s="3"/>
      <c r="F94" s="3"/>
      <c r="G94" s="3"/>
      <c r="H94" s="3"/>
      <c r="I94" s="3"/>
      <c r="J94" s="3"/>
    </row>
    <row r="95" spans="1:10" x14ac:dyDescent="0.15">
      <c r="A95" s="3"/>
      <c r="F95" s="3"/>
      <c r="G95" s="3"/>
      <c r="H95" s="3"/>
      <c r="I95" s="3"/>
      <c r="J95" s="3"/>
    </row>
    <row r="96" spans="1:10" x14ac:dyDescent="0.15">
      <c r="A96" s="3"/>
      <c r="F96" s="3"/>
      <c r="G96" s="3"/>
      <c r="H96" s="3"/>
      <c r="I96" s="3"/>
      <c r="J96" s="3"/>
    </row>
    <row r="97" spans="1:10" x14ac:dyDescent="0.15">
      <c r="A97" s="3"/>
      <c r="F97" s="3"/>
      <c r="G97" s="3"/>
      <c r="H97" s="3"/>
      <c r="I97" s="3"/>
      <c r="J97" s="3"/>
    </row>
    <row r="98" spans="1:10" x14ac:dyDescent="0.15">
      <c r="A98" s="3"/>
      <c r="F98" s="3"/>
      <c r="G98" s="3"/>
      <c r="H98" s="3"/>
      <c r="I98" s="3"/>
      <c r="J98" s="3"/>
    </row>
    <row r="99" spans="1:10" x14ac:dyDescent="0.15">
      <c r="A99" s="3"/>
      <c r="F99" s="3"/>
      <c r="G99" s="3"/>
      <c r="H99" s="3"/>
      <c r="I99" s="3"/>
      <c r="J99" s="3"/>
    </row>
    <row r="100" spans="1:10" x14ac:dyDescent="0.15">
      <c r="A100" s="3"/>
      <c r="F100" s="3"/>
      <c r="G100" s="3"/>
      <c r="H100" s="3"/>
      <c r="I100" s="3"/>
      <c r="J100" s="3"/>
    </row>
    <row r="101" spans="1:10" x14ac:dyDescent="0.15">
      <c r="A101" s="3"/>
      <c r="F101" s="3"/>
      <c r="G101" s="3"/>
      <c r="H101" s="3"/>
      <c r="I101" s="3"/>
      <c r="J101" s="3"/>
    </row>
    <row r="102" spans="1:10" x14ac:dyDescent="0.15">
      <c r="A102" s="3"/>
      <c r="F102" s="3"/>
      <c r="G102" s="3"/>
      <c r="H102" s="3"/>
      <c r="I102" s="3"/>
      <c r="J102" s="3"/>
    </row>
    <row r="103" spans="1:10" x14ac:dyDescent="0.15">
      <c r="A103" s="3"/>
      <c r="F103" s="3"/>
      <c r="G103" s="3"/>
      <c r="H103" s="3"/>
      <c r="I103" s="3"/>
      <c r="J103" s="3"/>
    </row>
    <row r="104" spans="1:10" x14ac:dyDescent="0.15">
      <c r="A104" s="3"/>
      <c r="F104" s="3"/>
      <c r="G104" s="3"/>
      <c r="H104" s="3"/>
      <c r="I104" s="3"/>
      <c r="J104" s="3"/>
    </row>
    <row r="105" spans="1:10" x14ac:dyDescent="0.15">
      <c r="A105" s="3"/>
      <c r="F105" s="3"/>
      <c r="G105" s="3"/>
      <c r="H105" s="3"/>
      <c r="I105" s="3"/>
      <c r="J105" s="3"/>
    </row>
    <row r="106" spans="1:10" x14ac:dyDescent="0.15">
      <c r="A106" s="3"/>
      <c r="F106" s="3"/>
      <c r="G106" s="3"/>
      <c r="H106" s="3"/>
      <c r="I106" s="3"/>
      <c r="J106" s="3"/>
    </row>
    <row r="107" spans="1:10" x14ac:dyDescent="0.15">
      <c r="A107" s="3"/>
      <c r="F107" s="3"/>
      <c r="G107" s="3"/>
      <c r="H107" s="3"/>
      <c r="I107" s="3"/>
      <c r="J107" s="3"/>
    </row>
    <row r="108" spans="1:10" x14ac:dyDescent="0.15">
      <c r="A108" s="3"/>
      <c r="F108" s="3"/>
      <c r="G108" s="3"/>
      <c r="H108" s="3"/>
      <c r="I108" s="3"/>
      <c r="J108" s="3"/>
    </row>
    <row r="109" spans="1:10" x14ac:dyDescent="0.15">
      <c r="A109" s="3"/>
      <c r="F109" s="3"/>
      <c r="G109" s="3"/>
      <c r="H109" s="3"/>
      <c r="I109" s="3"/>
      <c r="J109" s="3"/>
    </row>
    <row r="110" spans="1:10" x14ac:dyDescent="0.15">
      <c r="A110" s="3"/>
      <c r="F110" s="3"/>
      <c r="G110" s="3"/>
      <c r="H110" s="3"/>
      <c r="I110" s="3"/>
      <c r="J110" s="3"/>
    </row>
    <row r="111" spans="1:10" x14ac:dyDescent="0.15">
      <c r="A111" s="3"/>
      <c r="F111" s="3"/>
      <c r="G111" s="3"/>
      <c r="H111" s="3"/>
      <c r="I111" s="3"/>
      <c r="J111" s="3"/>
    </row>
    <row r="112" spans="1:10" x14ac:dyDescent="0.15">
      <c r="A112" s="3"/>
      <c r="F112" s="3"/>
      <c r="G112" s="3"/>
      <c r="H112" s="3"/>
      <c r="I112" s="3"/>
      <c r="J112" s="3"/>
    </row>
    <row r="113" spans="1:10" x14ac:dyDescent="0.15">
      <c r="A113" s="3"/>
      <c r="F113" s="3"/>
      <c r="G113" s="3"/>
      <c r="H113" s="3"/>
      <c r="I113" s="3"/>
      <c r="J113" s="3"/>
    </row>
    <row r="114" spans="1:10" x14ac:dyDescent="0.15">
      <c r="A114" s="3"/>
      <c r="F114" s="3"/>
      <c r="G114" s="3"/>
      <c r="H114" s="3"/>
      <c r="I114" s="3"/>
      <c r="J114" s="3"/>
    </row>
    <row r="115" spans="1:10" x14ac:dyDescent="0.15">
      <c r="A115" s="3"/>
      <c r="F115" s="3"/>
      <c r="G115" s="3"/>
      <c r="H115" s="3"/>
      <c r="I115" s="3"/>
      <c r="J115" s="3"/>
    </row>
    <row r="116" spans="1:10" x14ac:dyDescent="0.15">
      <c r="A116" s="3"/>
      <c r="F116" s="3"/>
      <c r="G116" s="3"/>
      <c r="H116" s="3"/>
      <c r="I116" s="3"/>
      <c r="J116" s="3"/>
    </row>
    <row r="117" spans="1:10" x14ac:dyDescent="0.15">
      <c r="A117" s="3"/>
      <c r="F117" s="3"/>
      <c r="G117" s="3"/>
      <c r="H117" s="3"/>
      <c r="I117" s="3"/>
      <c r="J117" s="3"/>
    </row>
    <row r="118" spans="1:10" x14ac:dyDescent="0.15">
      <c r="A118" s="3"/>
      <c r="F118" s="3"/>
      <c r="G118" s="3"/>
      <c r="H118" s="3"/>
      <c r="I118" s="3"/>
      <c r="J118" s="3"/>
    </row>
    <row r="119" spans="1:10" x14ac:dyDescent="0.15">
      <c r="A119" s="3"/>
      <c r="F119" s="3"/>
      <c r="G119" s="3"/>
      <c r="H119" s="3"/>
      <c r="I119" s="3"/>
      <c r="J119" s="3"/>
    </row>
    <row r="120" spans="1:10" x14ac:dyDescent="0.15">
      <c r="A120" s="3"/>
      <c r="F120" s="3"/>
      <c r="G120" s="3"/>
      <c r="H120" s="3"/>
      <c r="I120" s="3"/>
      <c r="J120" s="3"/>
    </row>
    <row r="121" spans="1:10" x14ac:dyDescent="0.15">
      <c r="A121" s="3"/>
      <c r="F121" s="3"/>
      <c r="G121" s="3"/>
      <c r="H121" s="3"/>
      <c r="I121" s="3"/>
      <c r="J121" s="3"/>
    </row>
    <row r="122" spans="1:10" x14ac:dyDescent="0.15">
      <c r="A122" s="3"/>
      <c r="F122" s="3"/>
      <c r="G122" s="3"/>
      <c r="H122" s="3"/>
      <c r="I122" s="3"/>
      <c r="J122" s="3"/>
    </row>
    <row r="123" spans="1:10" x14ac:dyDescent="0.15">
      <c r="A123" s="3"/>
      <c r="F123" s="3"/>
      <c r="G123" s="3"/>
      <c r="H123" s="3"/>
      <c r="I123" s="3"/>
      <c r="J123" s="3"/>
    </row>
    <row r="124" spans="1:10" x14ac:dyDescent="0.15">
      <c r="A124" s="3"/>
      <c r="F124" s="3"/>
      <c r="G124" s="3"/>
      <c r="H124" s="3"/>
      <c r="I124" s="3"/>
      <c r="J124" s="3"/>
    </row>
    <row r="125" spans="1:10" x14ac:dyDescent="0.15">
      <c r="A125" s="3"/>
      <c r="F125" s="3"/>
      <c r="G125" s="3"/>
      <c r="H125" s="3"/>
      <c r="I125" s="3"/>
      <c r="J125" s="3"/>
    </row>
    <row r="126" spans="1:10" x14ac:dyDescent="0.15">
      <c r="A126" s="3"/>
      <c r="F126" s="3"/>
      <c r="G126" s="3"/>
      <c r="H126" s="3"/>
      <c r="I126" s="3"/>
      <c r="J126" s="3"/>
    </row>
    <row r="127" spans="1:10" x14ac:dyDescent="0.15">
      <c r="A127" s="3"/>
      <c r="F127" s="3"/>
      <c r="G127" s="3"/>
      <c r="H127" s="3"/>
      <c r="I127" s="3"/>
      <c r="J127" s="3"/>
    </row>
    <row r="128" spans="1:10" x14ac:dyDescent="0.15">
      <c r="A128" s="3"/>
      <c r="F128" s="3"/>
      <c r="G128" s="3"/>
      <c r="H128" s="3"/>
      <c r="I128" s="3"/>
      <c r="J128" s="3"/>
    </row>
    <row r="129" spans="1:10" x14ac:dyDescent="0.15">
      <c r="A129" s="3"/>
      <c r="F129" s="3"/>
      <c r="G129" s="3"/>
      <c r="H129" s="3"/>
      <c r="I129" s="3"/>
      <c r="J129" s="3"/>
    </row>
    <row r="130" spans="1:10" x14ac:dyDescent="0.15">
      <c r="A130" s="3"/>
      <c r="F130" s="3"/>
      <c r="G130" s="3"/>
      <c r="H130" s="3"/>
      <c r="I130" s="3"/>
      <c r="J130" s="3"/>
    </row>
    <row r="131" spans="1:10" x14ac:dyDescent="0.15">
      <c r="A131" s="3"/>
      <c r="F131" s="3"/>
      <c r="G131" s="3"/>
      <c r="H131" s="3"/>
      <c r="I131" s="3"/>
      <c r="J131" s="3"/>
    </row>
    <row r="132" spans="1:10" x14ac:dyDescent="0.15">
      <c r="A132" s="3"/>
      <c r="F132" s="3"/>
      <c r="G132" s="3"/>
      <c r="H132" s="3"/>
      <c r="I132" s="3"/>
      <c r="J132" s="3"/>
    </row>
    <row r="133" spans="1:10" x14ac:dyDescent="0.15">
      <c r="A133" s="3"/>
      <c r="F133" s="3"/>
      <c r="G133" s="3"/>
      <c r="H133" s="3"/>
      <c r="I133" s="3"/>
      <c r="J133" s="3"/>
    </row>
    <row r="134" spans="1:10" x14ac:dyDescent="0.15">
      <c r="A134" s="3"/>
      <c r="F134" s="3"/>
      <c r="G134" s="3"/>
      <c r="H134" s="3"/>
      <c r="I134" s="3"/>
      <c r="J134" s="3"/>
    </row>
    <row r="135" spans="1:10" x14ac:dyDescent="0.15">
      <c r="A135" s="3"/>
      <c r="F135" s="3"/>
      <c r="G135" s="3"/>
      <c r="H135" s="3"/>
      <c r="I135" s="3"/>
      <c r="J135" s="3"/>
    </row>
    <row r="136" spans="1:10" x14ac:dyDescent="0.15">
      <c r="A136" s="3"/>
      <c r="F136" s="3"/>
      <c r="G136" s="3"/>
      <c r="H136" s="3"/>
      <c r="I136" s="3"/>
      <c r="J136" s="3"/>
    </row>
    <row r="137" spans="1:10" x14ac:dyDescent="0.15">
      <c r="A137" s="3"/>
      <c r="F137" s="3"/>
      <c r="G137" s="3"/>
      <c r="H137" s="3"/>
      <c r="I137" s="3"/>
      <c r="J137" s="3"/>
    </row>
    <row r="138" spans="1:10" x14ac:dyDescent="0.15">
      <c r="A138" s="3"/>
      <c r="F138" s="3"/>
      <c r="G138" s="3"/>
      <c r="H138" s="3"/>
      <c r="I138" s="3"/>
      <c r="J138" s="3"/>
    </row>
    <row r="139" spans="1:10" x14ac:dyDescent="0.15">
      <c r="A139" s="3"/>
      <c r="F139" s="3"/>
      <c r="G139" s="3"/>
      <c r="H139" s="3"/>
      <c r="I139" s="3"/>
      <c r="J139" s="3"/>
    </row>
    <row r="140" spans="1:10" x14ac:dyDescent="0.15">
      <c r="A140" s="3"/>
      <c r="F140" s="3"/>
      <c r="G140" s="3"/>
      <c r="H140" s="3"/>
      <c r="I140" s="3"/>
      <c r="J140" s="3"/>
    </row>
    <row r="141" spans="1:10" x14ac:dyDescent="0.15">
      <c r="A141" s="3"/>
      <c r="F141" s="3"/>
      <c r="G141" s="3"/>
      <c r="H141" s="3"/>
      <c r="I141" s="3"/>
      <c r="J141" s="3"/>
    </row>
    <row r="142" spans="1:10" x14ac:dyDescent="0.15">
      <c r="A142" s="3"/>
      <c r="F142" s="3"/>
      <c r="G142" s="3"/>
      <c r="H142" s="3"/>
      <c r="I142" s="3"/>
      <c r="J142" s="3"/>
    </row>
    <row r="143" spans="1:10" x14ac:dyDescent="0.15">
      <c r="A143" s="3"/>
      <c r="F143" s="3"/>
      <c r="G143" s="3"/>
      <c r="H143" s="3"/>
      <c r="I143" s="3"/>
      <c r="J143" s="3"/>
    </row>
    <row r="144" spans="1:10" x14ac:dyDescent="0.15">
      <c r="A144" s="3"/>
      <c r="F144" s="3"/>
      <c r="G144" s="3"/>
      <c r="H144" s="3"/>
      <c r="I144" s="3"/>
      <c r="J144" s="3"/>
    </row>
    <row r="145" spans="1:10" x14ac:dyDescent="0.15">
      <c r="A145" s="3"/>
      <c r="F145" s="3"/>
      <c r="G145" s="3"/>
      <c r="H145" s="3"/>
      <c r="I145" s="3"/>
      <c r="J145" s="3"/>
    </row>
    <row r="146" spans="1:10" x14ac:dyDescent="0.15">
      <c r="A146" s="3"/>
      <c r="F146" s="3"/>
      <c r="G146" s="3"/>
      <c r="H146" s="3"/>
      <c r="I146" s="3"/>
      <c r="J146" s="3"/>
    </row>
    <row r="147" spans="1:10" x14ac:dyDescent="0.15">
      <c r="A147" s="3"/>
      <c r="F147" s="3"/>
      <c r="G147" s="3"/>
      <c r="H147" s="3"/>
      <c r="I147" s="3"/>
      <c r="J147" s="3"/>
    </row>
    <row r="148" spans="1:10" x14ac:dyDescent="0.15">
      <c r="A148" s="3"/>
      <c r="F148" s="3"/>
      <c r="G148" s="3"/>
      <c r="H148" s="3"/>
      <c r="I148" s="3"/>
      <c r="J148" s="3"/>
    </row>
    <row r="149" spans="1:10" x14ac:dyDescent="0.15">
      <c r="A149" s="3"/>
      <c r="F149" s="3"/>
      <c r="G149" s="3"/>
      <c r="H149" s="3"/>
      <c r="I149" s="3"/>
      <c r="J149" s="3"/>
    </row>
    <row r="150" spans="1:10" x14ac:dyDescent="0.15">
      <c r="A150" s="3"/>
      <c r="F150" s="3"/>
      <c r="G150" s="3"/>
      <c r="H150" s="3"/>
      <c r="I150" s="3"/>
      <c r="J150" s="3"/>
    </row>
    <row r="151" spans="1:10" x14ac:dyDescent="0.15">
      <c r="A151" s="3"/>
      <c r="F151" s="3"/>
      <c r="G151" s="3"/>
      <c r="H151" s="3"/>
      <c r="I151" s="3"/>
      <c r="J151" s="3"/>
    </row>
    <row r="152" spans="1:10" x14ac:dyDescent="0.15">
      <c r="A152" s="3"/>
      <c r="F152" s="3"/>
      <c r="G152" s="3"/>
      <c r="H152" s="3"/>
      <c r="I152" s="3"/>
      <c r="J152" s="3"/>
    </row>
    <row r="153" spans="1:10" x14ac:dyDescent="0.15">
      <c r="A153" s="3"/>
      <c r="F153" s="3"/>
      <c r="G153" s="3"/>
      <c r="H153" s="3"/>
      <c r="I153" s="3"/>
      <c r="J153" s="3"/>
    </row>
    <row r="154" spans="1:10" x14ac:dyDescent="0.15">
      <c r="A154" s="3"/>
      <c r="F154" s="3"/>
      <c r="G154" s="3"/>
      <c r="H154" s="3"/>
      <c r="I154" s="3"/>
      <c r="J154" s="3"/>
    </row>
    <row r="155" spans="1:10" x14ac:dyDescent="0.15">
      <c r="A155" s="3"/>
      <c r="F155" s="3"/>
      <c r="G155" s="3"/>
      <c r="H155" s="3"/>
      <c r="I155" s="3"/>
      <c r="J155" s="3"/>
    </row>
    <row r="156" spans="1:10" x14ac:dyDescent="0.15">
      <c r="A156" s="3"/>
      <c r="F156" s="3"/>
      <c r="G156" s="3"/>
      <c r="H156" s="3"/>
      <c r="I156" s="3"/>
      <c r="J156" s="3"/>
    </row>
    <row r="157" spans="1:10" x14ac:dyDescent="0.15">
      <c r="A157" s="3"/>
      <c r="F157" s="3"/>
      <c r="G157" s="3"/>
      <c r="H157" s="3"/>
      <c r="I157" s="3"/>
      <c r="J157" s="3"/>
    </row>
    <row r="158" spans="1:10" x14ac:dyDescent="0.15">
      <c r="A158" s="3"/>
      <c r="F158" s="3"/>
      <c r="G158" s="3"/>
      <c r="H158" s="3"/>
      <c r="I158" s="3"/>
      <c r="J158" s="3"/>
    </row>
    <row r="159" spans="1:10" x14ac:dyDescent="0.15">
      <c r="A159" s="3"/>
      <c r="F159" s="3"/>
      <c r="G159" s="3"/>
      <c r="H159" s="3"/>
      <c r="I159" s="3"/>
      <c r="J159" s="3"/>
    </row>
    <row r="160" spans="1:10" x14ac:dyDescent="0.15">
      <c r="A160" s="3"/>
      <c r="F160" s="3"/>
      <c r="G160" s="3"/>
      <c r="H160" s="3"/>
      <c r="I160" s="3"/>
      <c r="J160" s="3"/>
    </row>
    <row r="161" spans="1:10" x14ac:dyDescent="0.15">
      <c r="A161" s="3"/>
      <c r="F161" s="3"/>
      <c r="G161" s="3"/>
      <c r="H161" s="3"/>
      <c r="I161" s="3"/>
      <c r="J161" s="3"/>
    </row>
    <row r="162" spans="1:10" x14ac:dyDescent="0.15">
      <c r="A162" s="3"/>
      <c r="F162" s="3"/>
      <c r="G162" s="3"/>
      <c r="H162" s="3"/>
      <c r="I162" s="3"/>
      <c r="J162" s="3"/>
    </row>
    <row r="163" spans="1:10" x14ac:dyDescent="0.15">
      <c r="A163" s="3"/>
      <c r="F163" s="3"/>
      <c r="G163" s="3"/>
      <c r="H163" s="3"/>
      <c r="I163" s="3"/>
      <c r="J163" s="3"/>
    </row>
    <row r="164" spans="1:10" x14ac:dyDescent="0.15">
      <c r="A164" s="3"/>
      <c r="F164" s="3"/>
      <c r="G164" s="3"/>
      <c r="H164" s="3"/>
      <c r="I164" s="3"/>
      <c r="J164" s="3"/>
    </row>
    <row r="165" spans="1:10" x14ac:dyDescent="0.15">
      <c r="A165" s="3"/>
      <c r="F165" s="3"/>
      <c r="G165" s="3"/>
      <c r="H165" s="3"/>
      <c r="I165" s="3"/>
      <c r="J165" s="3"/>
    </row>
    <row r="166" spans="1:10" x14ac:dyDescent="0.15">
      <c r="A166" s="3"/>
      <c r="F166" s="3"/>
      <c r="G166" s="3"/>
      <c r="H166" s="3"/>
      <c r="I166" s="3"/>
      <c r="J166" s="3"/>
    </row>
    <row r="167" spans="1:10" x14ac:dyDescent="0.15">
      <c r="A167" s="3"/>
      <c r="F167" s="3"/>
      <c r="G167" s="3"/>
      <c r="H167" s="3"/>
      <c r="I167" s="3"/>
      <c r="J167" s="3"/>
    </row>
    <row r="168" spans="1:10" x14ac:dyDescent="0.15">
      <c r="A168" s="3"/>
      <c r="F168" s="3"/>
      <c r="G168" s="3"/>
      <c r="H168" s="3"/>
      <c r="I168" s="3"/>
      <c r="J168" s="3"/>
    </row>
    <row r="169" spans="1:10" x14ac:dyDescent="0.15">
      <c r="A169" s="3"/>
      <c r="F169" s="3"/>
      <c r="G169" s="3"/>
      <c r="H169" s="3"/>
      <c r="I169" s="3"/>
      <c r="J169" s="3"/>
    </row>
    <row r="170" spans="1:10" x14ac:dyDescent="0.15">
      <c r="A170" s="3"/>
      <c r="F170" s="3"/>
      <c r="G170" s="3"/>
      <c r="H170" s="3"/>
      <c r="I170" s="3"/>
      <c r="J170" s="3"/>
    </row>
    <row r="171" spans="1:10" x14ac:dyDescent="0.15">
      <c r="A171" s="3"/>
      <c r="F171" s="3"/>
      <c r="G171" s="3"/>
      <c r="H171" s="3"/>
      <c r="I171" s="3"/>
      <c r="J171" s="3"/>
    </row>
    <row r="172" spans="1:10" x14ac:dyDescent="0.15">
      <c r="A172" s="3"/>
      <c r="F172" s="3"/>
      <c r="G172" s="3"/>
      <c r="H172" s="3"/>
      <c r="I172" s="3"/>
      <c r="J172" s="3"/>
    </row>
    <row r="173" spans="1:10" x14ac:dyDescent="0.15">
      <c r="A173" s="3"/>
      <c r="F173" s="3"/>
      <c r="G173" s="3"/>
      <c r="H173" s="3"/>
      <c r="I173" s="3"/>
      <c r="J173" s="3"/>
    </row>
    <row r="174" spans="1:10" x14ac:dyDescent="0.15">
      <c r="A174" s="3"/>
      <c r="F174" s="3"/>
      <c r="G174" s="3"/>
      <c r="H174" s="3"/>
      <c r="I174" s="3"/>
      <c r="J174" s="3"/>
    </row>
    <row r="175" spans="1:10" x14ac:dyDescent="0.15">
      <c r="A175" s="3"/>
      <c r="F175" s="3"/>
      <c r="G175" s="3"/>
      <c r="H175" s="3"/>
      <c r="I175" s="3"/>
      <c r="J175" s="3"/>
    </row>
    <row r="176" spans="1:10" x14ac:dyDescent="0.15">
      <c r="A176" s="3"/>
      <c r="F176" s="3"/>
      <c r="G176" s="3"/>
      <c r="H176" s="3"/>
      <c r="I176" s="3"/>
      <c r="J176" s="3"/>
    </row>
    <row r="177" spans="1:10" x14ac:dyDescent="0.15">
      <c r="A177" s="3"/>
      <c r="F177" s="3"/>
      <c r="G177" s="3"/>
      <c r="H177" s="3"/>
      <c r="I177" s="3"/>
      <c r="J177" s="3"/>
    </row>
    <row r="178" spans="1:10" x14ac:dyDescent="0.15">
      <c r="A178" s="3"/>
      <c r="F178" s="3"/>
      <c r="G178" s="3"/>
      <c r="H178" s="3"/>
      <c r="I178" s="3"/>
      <c r="J178" s="3"/>
    </row>
    <row r="179" spans="1:10" x14ac:dyDescent="0.15">
      <c r="A179" s="3"/>
      <c r="F179" s="3"/>
      <c r="G179" s="3"/>
      <c r="H179" s="3"/>
      <c r="I179" s="3"/>
      <c r="J179" s="3"/>
    </row>
    <row r="180" spans="1:10" x14ac:dyDescent="0.15">
      <c r="A180" s="3"/>
      <c r="F180" s="3"/>
      <c r="G180" s="3"/>
      <c r="H180" s="3"/>
      <c r="I180" s="3"/>
      <c r="J180" s="3"/>
    </row>
    <row r="181" spans="1:10" x14ac:dyDescent="0.15">
      <c r="A181" s="3"/>
      <c r="F181" s="3"/>
      <c r="G181" s="3"/>
      <c r="H181" s="3"/>
      <c r="I181" s="3"/>
      <c r="J181" s="3"/>
    </row>
    <row r="182" spans="1:10" x14ac:dyDescent="0.15">
      <c r="A182" s="3"/>
      <c r="F182" s="3"/>
      <c r="G182" s="3"/>
      <c r="H182" s="3"/>
      <c r="I182" s="3"/>
      <c r="J182" s="3"/>
    </row>
    <row r="183" spans="1:10" x14ac:dyDescent="0.15">
      <c r="A183" s="3"/>
      <c r="F183" s="3"/>
      <c r="G183" s="3"/>
      <c r="H183" s="3"/>
      <c r="I183" s="3"/>
      <c r="J183" s="3"/>
    </row>
    <row r="184" spans="1:10" x14ac:dyDescent="0.15">
      <c r="A184" s="3"/>
      <c r="F184" s="3"/>
      <c r="G184" s="3"/>
      <c r="H184" s="3"/>
      <c r="I184" s="3"/>
      <c r="J184" s="3"/>
    </row>
    <row r="185" spans="1:10" x14ac:dyDescent="0.15">
      <c r="A185" s="3"/>
      <c r="F185" s="3"/>
      <c r="G185" s="3"/>
      <c r="H185" s="3"/>
      <c r="I185" s="3"/>
      <c r="J185" s="3"/>
    </row>
    <row r="186" spans="1:10" x14ac:dyDescent="0.15">
      <c r="A186" s="3"/>
      <c r="F186" s="3"/>
      <c r="G186" s="3"/>
      <c r="H186" s="3"/>
      <c r="I186" s="3"/>
      <c r="J186" s="3"/>
    </row>
    <row r="187" spans="1:10" x14ac:dyDescent="0.15">
      <c r="A187" s="3"/>
      <c r="F187" s="3"/>
      <c r="G187" s="3"/>
      <c r="H187" s="3"/>
      <c r="I187" s="3"/>
      <c r="J187" s="3"/>
    </row>
    <row r="188" spans="1:10" x14ac:dyDescent="0.15">
      <c r="A188" s="3"/>
      <c r="F188" s="3"/>
      <c r="G188" s="3"/>
      <c r="H188" s="3"/>
      <c r="I188" s="3"/>
      <c r="J188" s="3"/>
    </row>
    <row r="189" spans="1:10" x14ac:dyDescent="0.15">
      <c r="A189" s="3"/>
      <c r="F189" s="3"/>
      <c r="G189" s="3"/>
      <c r="H189" s="3"/>
      <c r="I189" s="3"/>
      <c r="J189" s="3"/>
    </row>
    <row r="190" spans="1:10" x14ac:dyDescent="0.15">
      <c r="A190" s="3"/>
      <c r="F190" s="3"/>
      <c r="G190" s="3"/>
      <c r="H190" s="3"/>
      <c r="I190" s="3"/>
      <c r="J190" s="3"/>
    </row>
    <row r="191" spans="1:10" x14ac:dyDescent="0.15">
      <c r="A191" s="3"/>
      <c r="F191" s="3"/>
      <c r="G191" s="3"/>
      <c r="H191" s="3"/>
      <c r="I191" s="3"/>
      <c r="J191" s="3"/>
    </row>
    <row r="192" spans="1:10" x14ac:dyDescent="0.15">
      <c r="A192" s="3"/>
      <c r="F192" s="3"/>
      <c r="G192" s="3"/>
      <c r="H192" s="3"/>
      <c r="I192" s="3"/>
      <c r="J192" s="3"/>
    </row>
    <row r="193" spans="1:10" x14ac:dyDescent="0.15">
      <c r="A193" s="3"/>
      <c r="F193" s="3"/>
      <c r="G193" s="3"/>
      <c r="H193" s="3"/>
      <c r="I193" s="3"/>
      <c r="J193" s="3"/>
    </row>
    <row r="194" spans="1:10" x14ac:dyDescent="0.15">
      <c r="A194" s="3"/>
      <c r="F194" s="3"/>
      <c r="G194" s="3"/>
      <c r="H194" s="3"/>
      <c r="I194" s="3"/>
      <c r="J194" s="3"/>
    </row>
    <row r="195" spans="1:10" x14ac:dyDescent="0.15">
      <c r="A195" s="3"/>
      <c r="F195" s="3"/>
      <c r="G195" s="3"/>
      <c r="H195" s="3"/>
      <c r="I195" s="3"/>
      <c r="J195" s="3"/>
    </row>
    <row r="196" spans="1:10" x14ac:dyDescent="0.15">
      <c r="A196" s="3"/>
      <c r="F196" s="3"/>
      <c r="G196" s="3"/>
      <c r="H196" s="3"/>
      <c r="I196" s="3"/>
      <c r="J196" s="3"/>
    </row>
    <row r="197" spans="1:10" x14ac:dyDescent="0.15">
      <c r="A197" s="3"/>
      <c r="F197" s="3"/>
      <c r="G197" s="3"/>
      <c r="H197" s="3"/>
      <c r="I197" s="3"/>
      <c r="J197" s="3"/>
    </row>
    <row r="198" spans="1:10" x14ac:dyDescent="0.15">
      <c r="A198" s="3"/>
      <c r="F198" s="3"/>
      <c r="G198" s="3"/>
      <c r="H198" s="3"/>
      <c r="I198" s="3"/>
      <c r="J198" s="3"/>
    </row>
    <row r="199" spans="1:10" x14ac:dyDescent="0.15">
      <c r="A199" s="3"/>
      <c r="F199" s="3"/>
      <c r="G199" s="3"/>
      <c r="H199" s="3"/>
      <c r="I199" s="3"/>
      <c r="J199" s="3"/>
    </row>
    <row r="200" spans="1:10" x14ac:dyDescent="0.15">
      <c r="A200" s="3"/>
      <c r="F200" s="3"/>
      <c r="G200" s="3"/>
      <c r="H200" s="3"/>
      <c r="I200" s="3"/>
      <c r="J200" s="3"/>
    </row>
    <row r="201" spans="1:10" x14ac:dyDescent="0.15">
      <c r="A201" s="3"/>
      <c r="F201" s="3"/>
      <c r="G201" s="3"/>
      <c r="H201" s="3"/>
      <c r="I201" s="3"/>
      <c r="J201" s="3"/>
    </row>
    <row r="202" spans="1:10" x14ac:dyDescent="0.15">
      <c r="A202" s="3"/>
      <c r="F202" s="3"/>
      <c r="G202" s="3"/>
      <c r="H202" s="3"/>
      <c r="I202" s="3"/>
      <c r="J202" s="3"/>
    </row>
    <row r="203" spans="1:10" x14ac:dyDescent="0.15">
      <c r="A203" s="3"/>
      <c r="F203" s="3"/>
      <c r="G203" s="3"/>
      <c r="H203" s="3"/>
      <c r="I203" s="3"/>
      <c r="J203" s="3"/>
    </row>
    <row r="204" spans="1:10" x14ac:dyDescent="0.15">
      <c r="A204" s="3"/>
      <c r="F204" s="3"/>
      <c r="G204" s="3"/>
      <c r="H204" s="3"/>
      <c r="I204" s="3"/>
      <c r="J204" s="3"/>
    </row>
    <row r="205" spans="1:10" x14ac:dyDescent="0.15">
      <c r="A205" s="3"/>
      <c r="F205" s="3"/>
      <c r="G205" s="3"/>
      <c r="H205" s="3"/>
      <c r="I205" s="3"/>
      <c r="J205" s="3"/>
    </row>
    <row r="206" spans="1:10" x14ac:dyDescent="0.15">
      <c r="A206" s="3"/>
      <c r="F206" s="3"/>
      <c r="G206" s="3"/>
      <c r="H206" s="3"/>
      <c r="I206" s="3"/>
      <c r="J206" s="3"/>
    </row>
    <row r="207" spans="1:10" x14ac:dyDescent="0.15">
      <c r="A207" s="3"/>
      <c r="F207" s="3"/>
      <c r="G207" s="3"/>
      <c r="H207" s="3"/>
      <c r="I207" s="3"/>
      <c r="J207" s="3"/>
    </row>
    <row r="208" spans="1:10" x14ac:dyDescent="0.15">
      <c r="A208" s="3"/>
      <c r="F208" s="3"/>
      <c r="G208" s="3"/>
      <c r="H208" s="3"/>
      <c r="I208" s="3"/>
      <c r="J208" s="3"/>
    </row>
    <row r="209" spans="1:10" x14ac:dyDescent="0.15">
      <c r="A209" s="3"/>
      <c r="F209" s="3"/>
      <c r="G209" s="3"/>
      <c r="H209" s="3"/>
      <c r="I209" s="3"/>
      <c r="J209" s="3"/>
    </row>
    <row r="210" spans="1:10" x14ac:dyDescent="0.15">
      <c r="A210" s="3"/>
      <c r="F210" s="3"/>
      <c r="G210" s="3"/>
      <c r="H210" s="3"/>
      <c r="I210" s="3"/>
      <c r="J210" s="3"/>
    </row>
    <row r="211" spans="1:10" x14ac:dyDescent="0.15">
      <c r="A211" s="3"/>
      <c r="F211" s="3"/>
      <c r="G211" s="3"/>
      <c r="H211" s="3"/>
      <c r="I211" s="3"/>
      <c r="J211" s="3"/>
    </row>
    <row r="212" spans="1:10" x14ac:dyDescent="0.15">
      <c r="A212" s="3"/>
      <c r="F212" s="3"/>
      <c r="G212" s="3"/>
      <c r="H212" s="3"/>
      <c r="I212" s="3"/>
      <c r="J212" s="3"/>
    </row>
    <row r="213" spans="1:10" x14ac:dyDescent="0.15">
      <c r="A213" s="3"/>
      <c r="F213" s="3"/>
      <c r="G213" s="3"/>
      <c r="H213" s="3"/>
      <c r="I213" s="3"/>
      <c r="J213" s="3"/>
    </row>
    <row r="214" spans="1:10" x14ac:dyDescent="0.15">
      <c r="A214" s="3"/>
      <c r="F214" s="3"/>
      <c r="G214" s="3"/>
      <c r="H214" s="3"/>
      <c r="I214" s="3"/>
      <c r="J214" s="3"/>
    </row>
    <row r="215" spans="1:10" x14ac:dyDescent="0.15">
      <c r="A215" s="3"/>
      <c r="F215" s="3"/>
      <c r="G215" s="3"/>
      <c r="H215" s="3"/>
      <c r="I215" s="3"/>
      <c r="J215" s="3"/>
    </row>
    <row r="216" spans="1:10" x14ac:dyDescent="0.15">
      <c r="A216" s="3"/>
      <c r="F216" s="3"/>
      <c r="G216" s="3"/>
      <c r="H216" s="3"/>
      <c r="I216" s="3"/>
      <c r="J216" s="3"/>
    </row>
    <row r="217" spans="1:10" x14ac:dyDescent="0.15">
      <c r="A217" s="3"/>
      <c r="F217" s="3"/>
      <c r="G217" s="3"/>
      <c r="H217" s="3"/>
      <c r="I217" s="3"/>
      <c r="J217" s="3"/>
    </row>
    <row r="218" spans="1:10" x14ac:dyDescent="0.15">
      <c r="A218" s="3"/>
      <c r="F218" s="3"/>
      <c r="G218" s="3"/>
      <c r="H218" s="3"/>
      <c r="I218" s="3"/>
      <c r="J218" s="3"/>
    </row>
    <row r="219" spans="1:10" x14ac:dyDescent="0.15">
      <c r="A219" s="3"/>
      <c r="F219" s="3"/>
      <c r="G219" s="3"/>
      <c r="H219" s="3"/>
      <c r="I219" s="3"/>
      <c r="J219" s="3"/>
    </row>
    <row r="220" spans="1:10" x14ac:dyDescent="0.15">
      <c r="A220" s="3"/>
      <c r="F220" s="3"/>
      <c r="G220" s="3"/>
      <c r="H220" s="3"/>
      <c r="I220" s="3"/>
      <c r="J220" s="3"/>
    </row>
    <row r="221" spans="1:10" x14ac:dyDescent="0.15">
      <c r="A221" s="3"/>
      <c r="F221" s="3"/>
      <c r="G221" s="3"/>
      <c r="H221" s="3"/>
      <c r="I221" s="3"/>
      <c r="J221" s="3"/>
    </row>
    <row r="222" spans="1:10" x14ac:dyDescent="0.15">
      <c r="A222" s="3"/>
      <c r="F222" s="3"/>
      <c r="G222" s="3"/>
      <c r="H222" s="3"/>
      <c r="I222" s="3"/>
      <c r="J222" s="3"/>
    </row>
    <row r="223" spans="1:10" x14ac:dyDescent="0.15">
      <c r="A223" s="3"/>
      <c r="F223" s="3"/>
      <c r="G223" s="3"/>
      <c r="H223" s="3"/>
      <c r="I223" s="3"/>
      <c r="J223" s="3"/>
    </row>
    <row r="224" spans="1:10" x14ac:dyDescent="0.15">
      <c r="A224" s="3"/>
      <c r="F224" s="3"/>
      <c r="G224" s="3"/>
      <c r="H224" s="3"/>
      <c r="I224" s="3"/>
      <c r="J224" s="3"/>
    </row>
    <row r="225" spans="1:10" x14ac:dyDescent="0.15">
      <c r="A225" s="3"/>
      <c r="F225" s="3"/>
      <c r="G225" s="3"/>
      <c r="H225" s="3"/>
      <c r="I225" s="3"/>
      <c r="J225" s="3"/>
    </row>
    <row r="226" spans="1:10" x14ac:dyDescent="0.15">
      <c r="A226" s="3"/>
      <c r="F226" s="3"/>
      <c r="G226" s="3"/>
      <c r="H226" s="3"/>
      <c r="I226" s="3"/>
      <c r="J226" s="3"/>
    </row>
    <row r="227" spans="1:10" x14ac:dyDescent="0.15">
      <c r="A227" s="3"/>
      <c r="F227" s="3"/>
      <c r="G227" s="3"/>
      <c r="H227" s="3"/>
      <c r="I227" s="3"/>
      <c r="J227" s="3"/>
    </row>
    <row r="228" spans="1:10" x14ac:dyDescent="0.15">
      <c r="A228" s="3"/>
      <c r="F228" s="3"/>
      <c r="G228" s="3"/>
      <c r="H228" s="3"/>
      <c r="I228" s="3"/>
      <c r="J228" s="3"/>
    </row>
    <row r="229" spans="1:10" x14ac:dyDescent="0.15">
      <c r="A229" s="3"/>
      <c r="F229" s="3"/>
      <c r="G229" s="3"/>
      <c r="H229" s="3"/>
      <c r="I229" s="3"/>
      <c r="J229" s="3"/>
    </row>
    <row r="230" spans="1:10" x14ac:dyDescent="0.15">
      <c r="A230" s="3"/>
      <c r="F230" s="3"/>
      <c r="G230" s="3"/>
      <c r="H230" s="3"/>
      <c r="I230" s="3"/>
      <c r="J230" s="3"/>
    </row>
    <row r="231" spans="1:10" x14ac:dyDescent="0.15">
      <c r="A231" s="3"/>
      <c r="F231" s="3"/>
      <c r="G231" s="3"/>
      <c r="H231" s="3"/>
      <c r="I231" s="3"/>
      <c r="J231" s="3"/>
    </row>
    <row r="232" spans="1:10" x14ac:dyDescent="0.15">
      <c r="A232" s="3"/>
      <c r="F232" s="3"/>
      <c r="G232" s="3"/>
      <c r="H232" s="3"/>
      <c r="I232" s="3"/>
      <c r="J232" s="3"/>
    </row>
    <row r="233" spans="1:10" x14ac:dyDescent="0.15">
      <c r="A233" s="3"/>
      <c r="F233" s="3"/>
      <c r="G233" s="3"/>
      <c r="H233" s="3"/>
      <c r="I233" s="3"/>
      <c r="J233" s="3"/>
    </row>
    <row r="234" spans="1:10" x14ac:dyDescent="0.15">
      <c r="A234" s="3"/>
      <c r="F234" s="3"/>
      <c r="G234" s="3"/>
      <c r="H234" s="3"/>
      <c r="I234" s="3"/>
      <c r="J234" s="3"/>
    </row>
    <row r="235" spans="1:10" x14ac:dyDescent="0.15">
      <c r="A235" s="3"/>
      <c r="F235" s="3"/>
      <c r="G235" s="3"/>
      <c r="H235" s="3"/>
      <c r="I235" s="3"/>
      <c r="J235" s="3"/>
    </row>
    <row r="236" spans="1:10" x14ac:dyDescent="0.15">
      <c r="A236" s="3"/>
      <c r="F236" s="3"/>
      <c r="G236" s="3"/>
      <c r="H236" s="3"/>
      <c r="I236" s="3"/>
      <c r="J236" s="3"/>
    </row>
    <row r="237" spans="1:10" x14ac:dyDescent="0.15">
      <c r="A237" s="3"/>
      <c r="F237" s="3"/>
      <c r="G237" s="3"/>
      <c r="H237" s="3"/>
      <c r="I237" s="3"/>
      <c r="J237" s="3"/>
    </row>
    <row r="238" spans="1:10" x14ac:dyDescent="0.15">
      <c r="A238" s="3"/>
      <c r="F238" s="3"/>
      <c r="G238" s="3"/>
      <c r="H238" s="3"/>
      <c r="I238" s="3"/>
      <c r="J238" s="3"/>
    </row>
    <row r="239" spans="1:10" x14ac:dyDescent="0.15">
      <c r="A239" s="3"/>
      <c r="F239" s="3"/>
      <c r="G239" s="3"/>
      <c r="H239" s="3"/>
      <c r="I239" s="3"/>
      <c r="J239" s="3"/>
    </row>
    <row r="240" spans="1:10" x14ac:dyDescent="0.15">
      <c r="A240" s="3"/>
      <c r="F240" s="3"/>
      <c r="G240" s="3"/>
      <c r="H240" s="3"/>
      <c r="I240" s="3"/>
      <c r="J240" s="3"/>
    </row>
    <row r="241" spans="1:10" x14ac:dyDescent="0.15">
      <c r="A241" s="3"/>
      <c r="F241" s="3"/>
      <c r="G241" s="3"/>
      <c r="H241" s="3"/>
      <c r="I241" s="3"/>
      <c r="J241" s="3"/>
    </row>
    <row r="242" spans="1:10" x14ac:dyDescent="0.15">
      <c r="A242" s="3"/>
      <c r="F242" s="3"/>
      <c r="G242" s="3"/>
      <c r="H242" s="3"/>
      <c r="I242" s="3"/>
      <c r="J242" s="3"/>
    </row>
    <row r="243" spans="1:10" x14ac:dyDescent="0.15">
      <c r="A243" s="3"/>
      <c r="F243" s="3"/>
      <c r="G243" s="3"/>
      <c r="H243" s="3"/>
      <c r="I243" s="3"/>
      <c r="J243" s="3"/>
    </row>
    <row r="244" spans="1:10" x14ac:dyDescent="0.15">
      <c r="A244" s="3"/>
      <c r="F244" s="3"/>
      <c r="G244" s="3"/>
      <c r="H244" s="3"/>
      <c r="I244" s="3"/>
      <c r="J244" s="3"/>
    </row>
    <row r="245" spans="1:10" x14ac:dyDescent="0.15">
      <c r="A245" s="3"/>
      <c r="F245" s="3"/>
      <c r="G245" s="3"/>
      <c r="H245" s="3"/>
      <c r="I245" s="3"/>
      <c r="J245" s="3"/>
    </row>
    <row r="246" spans="1:10" x14ac:dyDescent="0.15">
      <c r="A246" s="3"/>
      <c r="F246" s="3"/>
      <c r="G246" s="3"/>
      <c r="H246" s="3"/>
      <c r="I246" s="3"/>
      <c r="J246" s="3"/>
    </row>
    <row r="247" spans="1:10" x14ac:dyDescent="0.15">
      <c r="A247" s="3"/>
      <c r="F247" s="3"/>
      <c r="G247" s="3"/>
      <c r="H247" s="3"/>
      <c r="I247" s="3"/>
      <c r="J247" s="3"/>
    </row>
    <row r="248" spans="1:10" x14ac:dyDescent="0.15">
      <c r="A248" s="3"/>
      <c r="F248" s="3"/>
      <c r="G248" s="3"/>
      <c r="H248" s="3"/>
      <c r="I248" s="3"/>
      <c r="J248" s="3"/>
    </row>
    <row r="249" spans="1:10" x14ac:dyDescent="0.15">
      <c r="A249" s="3"/>
      <c r="F249" s="3"/>
      <c r="G249" s="3"/>
      <c r="H249" s="3"/>
      <c r="I249" s="3"/>
      <c r="J249" s="3"/>
    </row>
    <row r="250" spans="1:10" x14ac:dyDescent="0.15">
      <c r="A250" s="3"/>
      <c r="F250" s="3"/>
      <c r="G250" s="3"/>
      <c r="H250" s="3"/>
      <c r="I250" s="3"/>
      <c r="J250" s="3"/>
    </row>
    <row r="251" spans="1:10" x14ac:dyDescent="0.15">
      <c r="A251" s="3"/>
      <c r="F251" s="3"/>
      <c r="G251" s="3"/>
      <c r="H251" s="3"/>
      <c r="I251" s="3"/>
      <c r="J251" s="3"/>
    </row>
    <row r="252" spans="1:10" x14ac:dyDescent="0.15">
      <c r="A252" s="3"/>
      <c r="F252" s="3"/>
      <c r="G252" s="3"/>
      <c r="H252" s="3"/>
      <c r="I252" s="3"/>
      <c r="J252" s="3"/>
    </row>
    <row r="253" spans="1:10" x14ac:dyDescent="0.15">
      <c r="A253" s="3"/>
      <c r="F253" s="3"/>
      <c r="G253" s="3"/>
      <c r="H253" s="3"/>
      <c r="I253" s="3"/>
      <c r="J253" s="3"/>
    </row>
    <row r="254" spans="1:10" x14ac:dyDescent="0.15">
      <c r="A254" s="3"/>
      <c r="F254" s="3"/>
      <c r="G254" s="3"/>
      <c r="H254" s="3"/>
      <c r="I254" s="3"/>
      <c r="J254" s="3"/>
    </row>
    <row r="255" spans="1:10" x14ac:dyDescent="0.15">
      <c r="A255" s="3"/>
      <c r="F255" s="3"/>
      <c r="G255" s="3"/>
      <c r="H255" s="3"/>
      <c r="I255" s="3"/>
      <c r="J255" s="3"/>
    </row>
    <row r="256" spans="1:10" x14ac:dyDescent="0.15">
      <c r="A256" s="3"/>
      <c r="F256" s="3"/>
      <c r="G256" s="3"/>
      <c r="H256" s="3"/>
      <c r="I256" s="3"/>
      <c r="J256" s="3"/>
    </row>
    <row r="257" spans="1:10" x14ac:dyDescent="0.15">
      <c r="A257" s="3"/>
      <c r="F257" s="3"/>
      <c r="G257" s="3"/>
      <c r="H257" s="3"/>
      <c r="I257" s="3"/>
      <c r="J257" s="3"/>
    </row>
    <row r="258" spans="1:10" x14ac:dyDescent="0.15">
      <c r="A258" s="3"/>
      <c r="F258" s="3"/>
      <c r="G258" s="3"/>
      <c r="H258" s="3"/>
      <c r="I258" s="3"/>
      <c r="J258" s="3"/>
    </row>
    <row r="259" spans="1:10" x14ac:dyDescent="0.15">
      <c r="A259" s="3"/>
      <c r="F259" s="3"/>
      <c r="G259" s="3"/>
      <c r="H259" s="3"/>
      <c r="I259" s="3"/>
      <c r="J259" s="3"/>
    </row>
    <row r="260" spans="1:10" x14ac:dyDescent="0.15">
      <c r="A260" s="3"/>
      <c r="F260" s="3"/>
      <c r="G260" s="3"/>
      <c r="H260" s="3"/>
      <c r="I260" s="3"/>
      <c r="J260" s="3"/>
    </row>
    <row r="261" spans="1:10" x14ac:dyDescent="0.15">
      <c r="A261" s="3"/>
      <c r="F261" s="3"/>
      <c r="G261" s="3"/>
      <c r="H261" s="3"/>
      <c r="I261" s="3"/>
      <c r="J261" s="3"/>
    </row>
    <row r="262" spans="1:10" x14ac:dyDescent="0.15">
      <c r="A262" s="3"/>
      <c r="F262" s="3"/>
      <c r="G262" s="3"/>
      <c r="H262" s="3"/>
      <c r="I262" s="3"/>
      <c r="J262" s="3"/>
    </row>
    <row r="263" spans="1:10" x14ac:dyDescent="0.15">
      <c r="A263" s="3"/>
      <c r="F263" s="3"/>
      <c r="G263" s="3"/>
      <c r="H263" s="3"/>
      <c r="I263" s="3"/>
      <c r="J263" s="3"/>
    </row>
    <row r="264" spans="1:10" x14ac:dyDescent="0.15">
      <c r="A264" s="3"/>
      <c r="F264" s="3"/>
      <c r="G264" s="3"/>
      <c r="H264" s="3"/>
      <c r="I264" s="3"/>
      <c r="J264" s="3"/>
    </row>
    <row r="265" spans="1:10" x14ac:dyDescent="0.15">
      <c r="A265" s="3"/>
      <c r="F265" s="3"/>
      <c r="G265" s="3"/>
      <c r="H265" s="3"/>
      <c r="I265" s="3"/>
      <c r="J265" s="3"/>
    </row>
    <row r="266" spans="1:10" x14ac:dyDescent="0.15">
      <c r="A266" s="3"/>
      <c r="F266" s="3"/>
      <c r="G266" s="3"/>
      <c r="H266" s="3"/>
      <c r="I266" s="3"/>
      <c r="J266" s="3"/>
    </row>
    <row r="267" spans="1:10" x14ac:dyDescent="0.15">
      <c r="A267" s="3"/>
      <c r="F267" s="3"/>
      <c r="G267" s="3"/>
      <c r="H267" s="3"/>
      <c r="I267" s="3"/>
      <c r="J267" s="3"/>
    </row>
    <row r="268" spans="1:10" x14ac:dyDescent="0.15">
      <c r="A268" s="3"/>
      <c r="F268" s="3"/>
      <c r="G268" s="3"/>
      <c r="H268" s="3"/>
      <c r="I268" s="3"/>
      <c r="J268" s="3"/>
    </row>
    <row r="269" spans="1:10" x14ac:dyDescent="0.15">
      <c r="A269" s="3"/>
      <c r="F269" s="3"/>
      <c r="G269" s="3"/>
      <c r="H269" s="3"/>
      <c r="I269" s="3"/>
      <c r="J269" s="3"/>
    </row>
    <row r="270" spans="1:10" x14ac:dyDescent="0.15">
      <c r="A270" s="3"/>
      <c r="F270" s="3"/>
      <c r="G270" s="3"/>
      <c r="H270" s="3"/>
      <c r="I270" s="3"/>
      <c r="J270" s="3"/>
    </row>
    <row r="271" spans="1:10" x14ac:dyDescent="0.15">
      <c r="A271" s="3"/>
      <c r="F271" s="3"/>
      <c r="G271" s="3"/>
      <c r="H271" s="3"/>
      <c r="I271" s="3"/>
      <c r="J271" s="3"/>
    </row>
    <row r="272" spans="1:10" x14ac:dyDescent="0.15">
      <c r="A272" s="3"/>
      <c r="F272" s="3"/>
      <c r="G272" s="3"/>
      <c r="H272" s="3"/>
      <c r="I272" s="3"/>
      <c r="J272" s="3"/>
    </row>
    <row r="273" spans="1:10" x14ac:dyDescent="0.15">
      <c r="A273" s="3"/>
      <c r="F273" s="3"/>
      <c r="G273" s="3"/>
      <c r="H273" s="3"/>
      <c r="I273" s="3"/>
      <c r="J273" s="3"/>
    </row>
    <row r="274" spans="1:10" x14ac:dyDescent="0.15">
      <c r="A274" s="3"/>
      <c r="F274" s="3"/>
      <c r="G274" s="3"/>
      <c r="H274" s="3"/>
      <c r="I274" s="3"/>
      <c r="J274" s="3"/>
    </row>
    <row r="275" spans="1:10" x14ac:dyDescent="0.15">
      <c r="A275" s="3"/>
      <c r="F275" s="3"/>
      <c r="G275" s="3"/>
      <c r="H275" s="3"/>
      <c r="I275" s="3"/>
      <c r="J275" s="3"/>
    </row>
    <row r="276" spans="1:10" x14ac:dyDescent="0.15">
      <c r="A276" s="3"/>
      <c r="F276" s="3"/>
      <c r="G276" s="3"/>
      <c r="H276" s="3"/>
      <c r="I276" s="3"/>
      <c r="J276" s="3"/>
    </row>
    <row r="277" spans="1:10" x14ac:dyDescent="0.15">
      <c r="A277" s="3"/>
      <c r="F277" s="3"/>
      <c r="G277" s="3"/>
      <c r="H277" s="3"/>
      <c r="I277" s="3"/>
      <c r="J277" s="3"/>
    </row>
    <row r="278" spans="1:10" x14ac:dyDescent="0.15">
      <c r="A278" s="3"/>
      <c r="F278" s="3"/>
      <c r="G278" s="3"/>
      <c r="H278" s="3"/>
      <c r="I278" s="3"/>
      <c r="J278" s="3"/>
    </row>
    <row r="279" spans="1:10" x14ac:dyDescent="0.15">
      <c r="A279" s="3"/>
      <c r="F279" s="3"/>
      <c r="G279" s="3"/>
      <c r="H279" s="3"/>
      <c r="I279" s="3"/>
      <c r="J279" s="3"/>
    </row>
    <row r="280" spans="1:10" x14ac:dyDescent="0.15">
      <c r="A280" s="3"/>
      <c r="F280" s="3"/>
      <c r="G280" s="3"/>
      <c r="H280" s="3"/>
      <c r="I280" s="3"/>
      <c r="J280" s="3"/>
    </row>
    <row r="281" spans="1:10" x14ac:dyDescent="0.15">
      <c r="A281" s="3"/>
      <c r="F281" s="3"/>
      <c r="G281" s="3"/>
      <c r="H281" s="3"/>
      <c r="I281" s="3"/>
      <c r="J281" s="3"/>
    </row>
    <row r="282" spans="1:10" x14ac:dyDescent="0.15">
      <c r="A282" s="3"/>
      <c r="F282" s="3"/>
      <c r="G282" s="3"/>
      <c r="H282" s="3"/>
      <c r="I282" s="3"/>
      <c r="J282" s="3"/>
    </row>
    <row r="283" spans="1:10" x14ac:dyDescent="0.15">
      <c r="A283" s="3"/>
      <c r="F283" s="3"/>
      <c r="G283" s="3"/>
      <c r="H283" s="3"/>
      <c r="I283" s="3"/>
      <c r="J283" s="3"/>
    </row>
    <row r="284" spans="1:10" x14ac:dyDescent="0.15">
      <c r="A284" s="3"/>
      <c r="F284" s="3"/>
      <c r="G284" s="3"/>
      <c r="H284" s="3"/>
      <c r="I284" s="3"/>
      <c r="J284" s="3"/>
    </row>
    <row r="285" spans="1:10" x14ac:dyDescent="0.15">
      <c r="A285" s="3"/>
      <c r="F285" s="3"/>
      <c r="G285" s="3"/>
      <c r="H285" s="3"/>
      <c r="I285" s="3"/>
      <c r="J285" s="3"/>
    </row>
    <row r="286" spans="1:10" x14ac:dyDescent="0.15">
      <c r="A286" s="3"/>
      <c r="F286" s="3"/>
      <c r="G286" s="3"/>
      <c r="H286" s="3"/>
      <c r="I286" s="3"/>
      <c r="J286" s="3"/>
    </row>
    <row r="287" spans="1:10" x14ac:dyDescent="0.15">
      <c r="A287" s="3"/>
      <c r="F287" s="3"/>
      <c r="G287" s="3"/>
      <c r="H287" s="3"/>
      <c r="I287" s="3"/>
      <c r="J287" s="3"/>
    </row>
    <row r="288" spans="1:10" x14ac:dyDescent="0.15">
      <c r="A288" s="3"/>
      <c r="F288" s="3"/>
      <c r="G288" s="3"/>
      <c r="H288" s="3"/>
      <c r="I288" s="3"/>
      <c r="J288" s="3"/>
    </row>
    <row r="289" spans="1:10" x14ac:dyDescent="0.15">
      <c r="A289" s="3"/>
      <c r="F289" s="3"/>
      <c r="G289" s="3"/>
      <c r="H289" s="3"/>
      <c r="I289" s="3"/>
      <c r="J289" s="3"/>
    </row>
    <row r="290" spans="1:10" x14ac:dyDescent="0.15">
      <c r="A290" s="3"/>
      <c r="F290" s="3"/>
      <c r="G290" s="3"/>
      <c r="H290" s="3"/>
      <c r="I290" s="3"/>
      <c r="J290" s="3"/>
    </row>
    <row r="291" spans="1:10" x14ac:dyDescent="0.15">
      <c r="A291" s="3"/>
      <c r="F291" s="3"/>
      <c r="G291" s="3"/>
      <c r="H291" s="3"/>
      <c r="I291" s="3"/>
      <c r="J291" s="3"/>
    </row>
    <row r="292" spans="1:10" x14ac:dyDescent="0.15">
      <c r="A292" s="3"/>
      <c r="F292" s="3"/>
      <c r="G292" s="3"/>
      <c r="H292" s="3"/>
      <c r="I292" s="3"/>
      <c r="J292" s="3"/>
    </row>
    <row r="293" spans="1:10" x14ac:dyDescent="0.15">
      <c r="A293" s="3"/>
      <c r="F293" s="3"/>
      <c r="G293" s="3"/>
      <c r="H293" s="3"/>
      <c r="I293" s="3"/>
      <c r="J293" s="3"/>
    </row>
    <row r="294" spans="1:10" x14ac:dyDescent="0.15">
      <c r="A294" s="3"/>
      <c r="F294" s="3"/>
      <c r="G294" s="3"/>
      <c r="H294" s="3"/>
      <c r="I294" s="3"/>
      <c r="J294" s="3"/>
    </row>
    <row r="295" spans="1:10" x14ac:dyDescent="0.15">
      <c r="A295" s="3"/>
      <c r="F295" s="3"/>
      <c r="G295" s="3"/>
      <c r="H295" s="3"/>
      <c r="I295" s="3"/>
      <c r="J295" s="3"/>
    </row>
    <row r="296" spans="1:10" x14ac:dyDescent="0.15">
      <c r="A296" s="3"/>
      <c r="F296" s="3"/>
      <c r="G296" s="3"/>
      <c r="H296" s="3"/>
      <c r="I296" s="3"/>
      <c r="J296" s="3"/>
    </row>
    <row r="297" spans="1:10" x14ac:dyDescent="0.15">
      <c r="A297" s="3"/>
      <c r="F297" s="3"/>
      <c r="G297" s="3"/>
      <c r="H297" s="3"/>
      <c r="I297" s="3"/>
      <c r="J297" s="3"/>
    </row>
    <row r="298" spans="1:10" x14ac:dyDescent="0.15">
      <c r="A298" s="3"/>
      <c r="F298" s="3"/>
      <c r="G298" s="3"/>
      <c r="H298" s="3"/>
      <c r="I298" s="3"/>
      <c r="J298" s="3"/>
    </row>
    <row r="299" spans="1:10" x14ac:dyDescent="0.15">
      <c r="A299" s="3"/>
      <c r="F299" s="3"/>
      <c r="G299" s="3"/>
      <c r="H299" s="3"/>
      <c r="I299" s="3"/>
      <c r="J299" s="3"/>
    </row>
    <row r="300" spans="1:10" x14ac:dyDescent="0.15">
      <c r="A300" s="3"/>
      <c r="F300" s="3"/>
      <c r="G300" s="3"/>
      <c r="H300" s="3"/>
      <c r="I300" s="3"/>
      <c r="J300" s="3"/>
    </row>
    <row r="301" spans="1:10" x14ac:dyDescent="0.15">
      <c r="A301" s="3"/>
      <c r="F301" s="3"/>
      <c r="G301" s="3"/>
      <c r="H301" s="3"/>
      <c r="I301" s="3"/>
      <c r="J301" s="3"/>
    </row>
    <row r="302" spans="1:10" x14ac:dyDescent="0.15">
      <c r="A302" s="3"/>
      <c r="F302" s="3"/>
      <c r="G302" s="3"/>
      <c r="H302" s="3"/>
      <c r="I302" s="3"/>
      <c r="J302" s="3"/>
    </row>
    <row r="303" spans="1:10" x14ac:dyDescent="0.15">
      <c r="A303" s="3"/>
      <c r="F303" s="3"/>
      <c r="G303" s="3"/>
      <c r="H303" s="3"/>
      <c r="I303" s="3"/>
      <c r="J303" s="3"/>
    </row>
    <row r="304" spans="1:10" x14ac:dyDescent="0.15">
      <c r="A304" s="3"/>
      <c r="F304" s="3"/>
      <c r="G304" s="3"/>
      <c r="H304" s="3"/>
      <c r="I304" s="3"/>
      <c r="J304" s="3"/>
    </row>
    <row r="305" spans="1:10" x14ac:dyDescent="0.15">
      <c r="A305" s="3"/>
      <c r="F305" s="3"/>
      <c r="G305" s="3"/>
      <c r="H305" s="3"/>
      <c r="I305" s="3"/>
      <c r="J305" s="3"/>
    </row>
    <row r="306" spans="1:10" x14ac:dyDescent="0.15">
      <c r="A306" s="3"/>
      <c r="F306" s="3"/>
      <c r="G306" s="3"/>
      <c r="H306" s="3"/>
      <c r="I306" s="3"/>
      <c r="J306" s="3"/>
    </row>
    <row r="307" spans="1:10" x14ac:dyDescent="0.15">
      <c r="A307" s="3"/>
      <c r="F307" s="3"/>
      <c r="G307" s="3"/>
      <c r="H307" s="3"/>
      <c r="I307" s="3"/>
      <c r="J307" s="3"/>
    </row>
    <row r="308" spans="1:10" x14ac:dyDescent="0.15">
      <c r="A308" s="3"/>
      <c r="F308" s="3"/>
      <c r="G308" s="3"/>
      <c r="H308" s="3"/>
      <c r="I308" s="3"/>
      <c r="J308" s="3"/>
    </row>
    <row r="309" spans="1:10" x14ac:dyDescent="0.15">
      <c r="A309" s="3"/>
      <c r="F309" s="3"/>
      <c r="G309" s="3"/>
      <c r="H309" s="3"/>
      <c r="I309" s="3"/>
      <c r="J309" s="3"/>
    </row>
    <row r="310" spans="1:10" x14ac:dyDescent="0.15">
      <c r="A310" s="3"/>
      <c r="F310" s="3"/>
      <c r="G310" s="3"/>
      <c r="H310" s="3"/>
      <c r="I310" s="3"/>
      <c r="J310" s="3"/>
    </row>
    <row r="311" spans="1:10" x14ac:dyDescent="0.15">
      <c r="A311" s="3"/>
      <c r="F311" s="3"/>
      <c r="G311" s="3"/>
      <c r="H311" s="3"/>
      <c r="I311" s="3"/>
      <c r="J311" s="3"/>
    </row>
    <row r="312" spans="1:10" x14ac:dyDescent="0.15">
      <c r="A312" s="3"/>
      <c r="F312" s="3"/>
      <c r="G312" s="3"/>
      <c r="H312" s="3"/>
      <c r="I312" s="3"/>
      <c r="J312" s="3"/>
    </row>
    <row r="313" spans="1:10" x14ac:dyDescent="0.15">
      <c r="A313" s="3"/>
      <c r="F313" s="3"/>
      <c r="G313" s="3"/>
      <c r="H313" s="3"/>
      <c r="I313" s="3"/>
      <c r="J313" s="3"/>
    </row>
    <row r="314" spans="1:10" x14ac:dyDescent="0.15">
      <c r="A314" s="3"/>
      <c r="F314" s="3"/>
      <c r="G314" s="3"/>
      <c r="H314" s="3"/>
      <c r="I314" s="3"/>
      <c r="J314" s="3"/>
    </row>
    <row r="315" spans="1:10" x14ac:dyDescent="0.15">
      <c r="A315" s="3"/>
      <c r="F315" s="3"/>
      <c r="G315" s="3"/>
      <c r="H315" s="3"/>
      <c r="I315" s="3"/>
      <c r="J315" s="3"/>
    </row>
    <row r="316" spans="1:10" x14ac:dyDescent="0.15">
      <c r="A316" s="3"/>
      <c r="F316" s="3"/>
      <c r="G316" s="3"/>
      <c r="H316" s="3"/>
      <c r="I316" s="3"/>
      <c r="J316" s="3"/>
    </row>
    <row r="317" spans="1:10" x14ac:dyDescent="0.15">
      <c r="A317" s="3"/>
      <c r="F317" s="3"/>
      <c r="G317" s="3"/>
      <c r="H317" s="3"/>
      <c r="I317" s="3"/>
      <c r="J317" s="3"/>
    </row>
    <row r="318" spans="1:10" x14ac:dyDescent="0.15">
      <c r="A318" s="3"/>
      <c r="F318" s="3"/>
      <c r="G318" s="3"/>
      <c r="H318" s="3"/>
      <c r="I318" s="3"/>
      <c r="J318" s="3"/>
    </row>
    <row r="319" spans="1:10" x14ac:dyDescent="0.15">
      <c r="A319" s="3"/>
      <c r="F319" s="3"/>
      <c r="G319" s="3"/>
      <c r="H319" s="3"/>
      <c r="I319" s="3"/>
      <c r="J319" s="3"/>
    </row>
    <row r="320" spans="1:10" x14ac:dyDescent="0.15">
      <c r="A320" s="3"/>
      <c r="F320" s="3"/>
      <c r="G320" s="3"/>
      <c r="H320" s="3"/>
      <c r="I320" s="3"/>
      <c r="J320" s="3"/>
    </row>
    <row r="321" spans="1:10" x14ac:dyDescent="0.15">
      <c r="A321" s="3"/>
      <c r="F321" s="3"/>
      <c r="G321" s="3"/>
      <c r="H321" s="3"/>
      <c r="I321" s="3"/>
      <c r="J321" s="3"/>
    </row>
    <row r="322" spans="1:10" x14ac:dyDescent="0.15">
      <c r="A322" s="3"/>
      <c r="F322" s="3"/>
      <c r="G322" s="3"/>
      <c r="H322" s="3"/>
      <c r="I322" s="3"/>
      <c r="J322" s="3"/>
    </row>
    <row r="323" spans="1:10" x14ac:dyDescent="0.15">
      <c r="A323" s="3"/>
      <c r="F323" s="3"/>
      <c r="G323" s="3"/>
      <c r="H323" s="3"/>
      <c r="I323" s="3"/>
      <c r="J323" s="3"/>
    </row>
    <row r="324" spans="1:10" x14ac:dyDescent="0.15">
      <c r="A324" s="3"/>
      <c r="F324" s="3"/>
      <c r="G324" s="3"/>
      <c r="H324" s="3"/>
      <c r="I324" s="3"/>
      <c r="J324" s="3"/>
    </row>
    <row r="325" spans="1:10" x14ac:dyDescent="0.15">
      <c r="A325" s="3"/>
      <c r="F325" s="3"/>
      <c r="G325" s="3"/>
      <c r="H325" s="3"/>
      <c r="I325" s="3"/>
      <c r="J325" s="3"/>
    </row>
    <row r="326" spans="1:10" x14ac:dyDescent="0.15">
      <c r="A326" s="3"/>
      <c r="F326" s="3"/>
      <c r="G326" s="3"/>
      <c r="H326" s="3"/>
      <c r="I326" s="3"/>
      <c r="J326" s="3"/>
    </row>
    <row r="327" spans="1:10" x14ac:dyDescent="0.15">
      <c r="A327" s="3"/>
      <c r="F327" s="3"/>
      <c r="G327" s="3"/>
      <c r="H327" s="3"/>
      <c r="I327" s="3"/>
      <c r="J327" s="3"/>
    </row>
    <row r="328" spans="1:10" x14ac:dyDescent="0.15">
      <c r="A328" s="3"/>
      <c r="F328" s="3"/>
      <c r="G328" s="3"/>
      <c r="H328" s="3"/>
      <c r="I328" s="3"/>
      <c r="J328" s="3"/>
    </row>
    <row r="329" spans="1:10" x14ac:dyDescent="0.15">
      <c r="A329" s="3"/>
      <c r="F329" s="3"/>
      <c r="G329" s="3"/>
      <c r="H329" s="3"/>
      <c r="I329" s="3"/>
      <c r="J329" s="3"/>
    </row>
    <row r="330" spans="1:10" x14ac:dyDescent="0.15">
      <c r="A330" s="3"/>
      <c r="F330" s="3"/>
      <c r="G330" s="3"/>
      <c r="H330" s="3"/>
      <c r="I330" s="3"/>
      <c r="J330" s="3"/>
    </row>
    <row r="331" spans="1:10" x14ac:dyDescent="0.15">
      <c r="A331" s="3"/>
      <c r="F331" s="3"/>
      <c r="G331" s="3"/>
      <c r="H331" s="3"/>
      <c r="I331" s="3"/>
      <c r="J331" s="3"/>
    </row>
    <row r="332" spans="1:10" x14ac:dyDescent="0.15">
      <c r="A332" s="3"/>
      <c r="F332" s="3"/>
      <c r="G332" s="3"/>
      <c r="H332" s="3"/>
      <c r="I332" s="3"/>
      <c r="J332" s="3"/>
    </row>
    <row r="333" spans="1:10" x14ac:dyDescent="0.15">
      <c r="A333" s="3"/>
      <c r="F333" s="3"/>
      <c r="G333" s="3"/>
      <c r="H333" s="3"/>
      <c r="I333" s="3"/>
      <c r="J333" s="3"/>
    </row>
    <row r="334" spans="1:10" x14ac:dyDescent="0.15">
      <c r="A334" s="3"/>
      <c r="F334" s="3"/>
      <c r="G334" s="3"/>
      <c r="H334" s="3"/>
      <c r="I334" s="3"/>
      <c r="J334" s="3"/>
    </row>
    <row r="335" spans="1:10" x14ac:dyDescent="0.15">
      <c r="A335" s="3"/>
      <c r="F335" s="3"/>
      <c r="G335" s="3"/>
      <c r="H335" s="3"/>
      <c r="I335" s="3"/>
      <c r="J335" s="3"/>
    </row>
    <row r="336" spans="1:10" x14ac:dyDescent="0.15">
      <c r="A336" s="3"/>
      <c r="F336" s="3"/>
      <c r="G336" s="3"/>
      <c r="H336" s="3"/>
      <c r="I336" s="3"/>
      <c r="J336" s="3"/>
    </row>
    <row r="337" spans="1:10" x14ac:dyDescent="0.15">
      <c r="A337" s="3"/>
      <c r="F337" s="3"/>
      <c r="G337" s="3"/>
      <c r="H337" s="3"/>
      <c r="I337" s="3"/>
      <c r="J337" s="3"/>
    </row>
    <row r="338" spans="1:10" x14ac:dyDescent="0.15">
      <c r="A338" s="3"/>
      <c r="F338" s="3"/>
      <c r="G338" s="3"/>
      <c r="H338" s="3"/>
      <c r="I338" s="3"/>
      <c r="J338" s="3"/>
    </row>
    <row r="339" spans="1:10" x14ac:dyDescent="0.15">
      <c r="A339" s="3"/>
      <c r="F339" s="3"/>
      <c r="G339" s="3"/>
      <c r="H339" s="3"/>
      <c r="I339" s="3"/>
      <c r="J339" s="3"/>
    </row>
    <row r="340" spans="1:10" x14ac:dyDescent="0.15">
      <c r="A340" s="3"/>
      <c r="F340" s="3"/>
      <c r="G340" s="3"/>
      <c r="H340" s="3"/>
      <c r="I340" s="3"/>
      <c r="J340" s="3"/>
    </row>
    <row r="341" spans="1:10" x14ac:dyDescent="0.15">
      <c r="A341" s="3"/>
      <c r="F341" s="3"/>
      <c r="G341" s="3"/>
      <c r="H341" s="3"/>
      <c r="I341" s="3"/>
      <c r="J341" s="3"/>
    </row>
    <row r="342" spans="1:10" x14ac:dyDescent="0.15">
      <c r="A342" s="3"/>
      <c r="F342" s="3"/>
      <c r="G342" s="3"/>
      <c r="H342" s="3"/>
      <c r="I342" s="3"/>
      <c r="J342" s="3"/>
    </row>
    <row r="343" spans="1:10" x14ac:dyDescent="0.15">
      <c r="A343" s="3"/>
      <c r="F343" s="3"/>
      <c r="G343" s="3"/>
      <c r="H343" s="3"/>
      <c r="I343" s="3"/>
      <c r="J343" s="3"/>
    </row>
    <row r="344" spans="1:10" x14ac:dyDescent="0.15">
      <c r="A344" s="3"/>
      <c r="F344" s="3"/>
      <c r="G344" s="3"/>
      <c r="H344" s="3"/>
      <c r="I344" s="3"/>
      <c r="J344" s="3"/>
    </row>
    <row r="345" spans="1:10" x14ac:dyDescent="0.15">
      <c r="A345" s="3"/>
      <c r="F345" s="3"/>
      <c r="G345" s="3"/>
      <c r="H345" s="3"/>
      <c r="I345" s="3"/>
      <c r="J345" s="3"/>
    </row>
    <row r="346" spans="1:10" x14ac:dyDescent="0.15">
      <c r="A346" s="3"/>
      <c r="F346" s="3"/>
      <c r="G346" s="3"/>
      <c r="H346" s="3"/>
      <c r="I346" s="3"/>
      <c r="J346" s="3"/>
    </row>
    <row r="347" spans="1:10" x14ac:dyDescent="0.15">
      <c r="A347" s="3"/>
      <c r="F347" s="3"/>
      <c r="G347" s="3"/>
      <c r="H347" s="3"/>
      <c r="I347" s="3"/>
      <c r="J347" s="3"/>
    </row>
    <row r="348" spans="1:10" x14ac:dyDescent="0.15">
      <c r="A348" s="3"/>
      <c r="F348" s="3"/>
      <c r="G348" s="3"/>
      <c r="H348" s="3"/>
      <c r="I348" s="3"/>
      <c r="J348" s="3"/>
    </row>
    <row r="349" spans="1:10" x14ac:dyDescent="0.15">
      <c r="A349" s="3"/>
      <c r="F349" s="3"/>
      <c r="G349" s="3"/>
      <c r="H349" s="3"/>
      <c r="I349" s="3"/>
      <c r="J349" s="3"/>
    </row>
    <row r="350" spans="1:10" x14ac:dyDescent="0.15">
      <c r="A350" s="3"/>
      <c r="F350" s="3"/>
      <c r="G350" s="3"/>
      <c r="H350" s="3"/>
      <c r="I350" s="3"/>
      <c r="J350" s="3"/>
    </row>
    <row r="351" spans="1:10" x14ac:dyDescent="0.15">
      <c r="A351" s="3"/>
      <c r="F351" s="3"/>
      <c r="G351" s="3"/>
      <c r="H351" s="3"/>
      <c r="I351" s="3"/>
      <c r="J351" s="3"/>
    </row>
    <row r="352" spans="1:10" x14ac:dyDescent="0.15">
      <c r="A352" s="3"/>
      <c r="F352" s="3"/>
      <c r="G352" s="3"/>
      <c r="H352" s="3"/>
      <c r="I352" s="3"/>
      <c r="J352" s="3"/>
    </row>
    <row r="353" spans="1:10" x14ac:dyDescent="0.15">
      <c r="A353" s="3"/>
      <c r="F353" s="3"/>
      <c r="G353" s="3"/>
      <c r="H353" s="3"/>
      <c r="I353" s="3"/>
      <c r="J353" s="3"/>
    </row>
    <row r="354" spans="1:10" x14ac:dyDescent="0.15">
      <c r="A354" s="3"/>
      <c r="F354" s="3"/>
      <c r="G354" s="3"/>
      <c r="H354" s="3"/>
      <c r="I354" s="3"/>
      <c r="J354" s="3"/>
    </row>
    <row r="355" spans="1:10" x14ac:dyDescent="0.15">
      <c r="A355" s="3"/>
      <c r="F355" s="3"/>
      <c r="G355" s="3"/>
      <c r="H355" s="3"/>
      <c r="I355" s="3"/>
      <c r="J355" s="3"/>
    </row>
    <row r="356" spans="1:10" x14ac:dyDescent="0.15">
      <c r="A356" s="3"/>
      <c r="F356" s="3"/>
      <c r="G356" s="3"/>
      <c r="H356" s="3"/>
      <c r="I356" s="3"/>
      <c r="J356" s="3"/>
    </row>
    <row r="357" spans="1:10" x14ac:dyDescent="0.15">
      <c r="A357" s="3"/>
      <c r="F357" s="3"/>
      <c r="G357" s="3"/>
      <c r="H357" s="3"/>
      <c r="I357" s="3"/>
      <c r="J357" s="3"/>
    </row>
    <row r="358" spans="1:10" x14ac:dyDescent="0.15">
      <c r="A358" s="3"/>
      <c r="F358" s="3"/>
      <c r="G358" s="3"/>
      <c r="H358" s="3"/>
      <c r="I358" s="3"/>
      <c r="J358" s="3"/>
    </row>
    <row r="359" spans="1:10" x14ac:dyDescent="0.15">
      <c r="A359" s="3"/>
      <c r="F359" s="3"/>
      <c r="G359" s="3"/>
      <c r="H359" s="3"/>
      <c r="I359" s="3"/>
      <c r="J359" s="3"/>
    </row>
    <row r="360" spans="1:10" x14ac:dyDescent="0.15">
      <c r="A360" s="3"/>
      <c r="F360" s="3"/>
      <c r="G360" s="3"/>
      <c r="H360" s="3"/>
      <c r="I360" s="3"/>
      <c r="J360" s="3"/>
    </row>
    <row r="361" spans="1:10" x14ac:dyDescent="0.15">
      <c r="A361" s="3"/>
      <c r="F361" s="3"/>
      <c r="G361" s="3"/>
      <c r="H361" s="3"/>
      <c r="I361" s="3"/>
      <c r="J361" s="3"/>
    </row>
    <row r="362" spans="1:10" x14ac:dyDescent="0.15">
      <c r="A362" s="3"/>
      <c r="F362" s="3"/>
      <c r="G362" s="3"/>
      <c r="H362" s="3"/>
      <c r="I362" s="3"/>
      <c r="J362" s="3"/>
    </row>
    <row r="363" spans="1:10" x14ac:dyDescent="0.15">
      <c r="A363" s="3"/>
      <c r="F363" s="3"/>
      <c r="G363" s="3"/>
      <c r="H363" s="3"/>
      <c r="I363" s="3"/>
      <c r="J363" s="3"/>
    </row>
    <row r="364" spans="1:10" x14ac:dyDescent="0.15">
      <c r="A364" s="3"/>
      <c r="F364" s="3"/>
      <c r="G364" s="3"/>
      <c r="H364" s="3"/>
      <c r="I364" s="3"/>
      <c r="J364" s="3"/>
    </row>
    <row r="365" spans="1:10" x14ac:dyDescent="0.15">
      <c r="A365" s="3"/>
      <c r="F365" s="3"/>
      <c r="G365" s="3"/>
      <c r="H365" s="3"/>
      <c r="I365" s="3"/>
      <c r="J365" s="3"/>
    </row>
    <row r="366" spans="1:10" x14ac:dyDescent="0.15">
      <c r="A366" s="3"/>
      <c r="F366" s="3"/>
      <c r="G366" s="3"/>
      <c r="H366" s="3"/>
      <c r="I366" s="3"/>
      <c r="J366" s="3"/>
    </row>
    <row r="367" spans="1:10" x14ac:dyDescent="0.15">
      <c r="A367" s="3"/>
      <c r="F367" s="3"/>
      <c r="G367" s="3"/>
      <c r="H367" s="3"/>
      <c r="I367" s="3"/>
      <c r="J367" s="3"/>
    </row>
    <row r="368" spans="1:10" x14ac:dyDescent="0.15">
      <c r="A368" s="3"/>
      <c r="F368" s="3"/>
      <c r="G368" s="3"/>
      <c r="H368" s="3"/>
      <c r="I368" s="3"/>
      <c r="J368" s="3"/>
    </row>
    <row r="369" spans="1:10" x14ac:dyDescent="0.15">
      <c r="A369" s="3"/>
      <c r="F369" s="3"/>
      <c r="G369" s="3"/>
      <c r="H369" s="3"/>
      <c r="I369" s="3"/>
      <c r="J369" s="3"/>
    </row>
    <row r="370" spans="1:10" x14ac:dyDescent="0.15">
      <c r="A370" s="3"/>
      <c r="F370" s="3"/>
      <c r="G370" s="3"/>
      <c r="H370" s="3"/>
      <c r="I370" s="3"/>
      <c r="J370" s="3"/>
    </row>
    <row r="371" spans="1:10" x14ac:dyDescent="0.15">
      <c r="A371" s="3"/>
      <c r="F371" s="3"/>
      <c r="G371" s="3"/>
      <c r="H371" s="3"/>
      <c r="I371" s="3"/>
      <c r="J371" s="3"/>
    </row>
    <row r="372" spans="1:10" x14ac:dyDescent="0.15">
      <c r="A372" s="3"/>
      <c r="F372" s="3"/>
      <c r="G372" s="3"/>
      <c r="H372" s="3"/>
      <c r="I372" s="3"/>
      <c r="J372" s="3"/>
    </row>
    <row r="373" spans="1:10" x14ac:dyDescent="0.15">
      <c r="A373" s="3"/>
      <c r="F373" s="3"/>
      <c r="G373" s="3"/>
      <c r="H373" s="3"/>
      <c r="I373" s="3"/>
      <c r="J373" s="3"/>
    </row>
    <row r="374" spans="1:10" x14ac:dyDescent="0.15">
      <c r="A374" s="3"/>
      <c r="F374" s="3"/>
      <c r="G374" s="3"/>
      <c r="H374" s="3"/>
      <c r="I374" s="3"/>
      <c r="J374" s="3"/>
    </row>
    <row r="375" spans="1:10" x14ac:dyDescent="0.15">
      <c r="A375" s="3"/>
      <c r="F375" s="3"/>
      <c r="G375" s="3"/>
      <c r="H375" s="3"/>
      <c r="I375" s="3"/>
      <c r="J375" s="3"/>
    </row>
    <row r="376" spans="1:10" x14ac:dyDescent="0.15">
      <c r="A376" s="3"/>
      <c r="F376" s="3"/>
      <c r="G376" s="3"/>
      <c r="H376" s="3"/>
      <c r="I376" s="3"/>
      <c r="J376" s="3"/>
    </row>
    <row r="377" spans="1:10" x14ac:dyDescent="0.15">
      <c r="A377" s="3"/>
      <c r="F377" s="3"/>
      <c r="G377" s="3"/>
      <c r="H377" s="3"/>
      <c r="I377" s="3"/>
      <c r="J377" s="3"/>
    </row>
    <row r="378" spans="1:10" x14ac:dyDescent="0.15">
      <c r="A378" s="3"/>
      <c r="F378" s="3"/>
      <c r="G378" s="3"/>
      <c r="H378" s="3"/>
      <c r="I378" s="3"/>
      <c r="J378" s="3"/>
    </row>
    <row r="379" spans="1:10" x14ac:dyDescent="0.15">
      <c r="A379" s="3"/>
      <c r="F379" s="3"/>
      <c r="G379" s="3"/>
      <c r="H379" s="3"/>
      <c r="I379" s="3"/>
      <c r="J379" s="3"/>
    </row>
    <row r="380" spans="1:10" x14ac:dyDescent="0.15">
      <c r="A380" s="3"/>
      <c r="F380" s="3"/>
      <c r="G380" s="3"/>
      <c r="H380" s="3"/>
      <c r="I380" s="3"/>
      <c r="J380" s="3"/>
    </row>
    <row r="381" spans="1:10" x14ac:dyDescent="0.15">
      <c r="A381" s="3"/>
      <c r="F381" s="3"/>
      <c r="G381" s="3"/>
      <c r="H381" s="3"/>
      <c r="I381" s="3"/>
      <c r="J381" s="3"/>
    </row>
    <row r="382" spans="1:10" x14ac:dyDescent="0.15">
      <c r="A382" s="3"/>
      <c r="F382" s="3"/>
      <c r="G382" s="3"/>
      <c r="H382" s="3"/>
      <c r="I382" s="3"/>
      <c r="J382" s="3"/>
    </row>
    <row r="383" spans="1:10" x14ac:dyDescent="0.15">
      <c r="A383" s="3"/>
      <c r="F383" s="3"/>
      <c r="G383" s="3"/>
      <c r="H383" s="3"/>
      <c r="I383" s="3"/>
      <c r="J383" s="3"/>
    </row>
    <row r="384" spans="1:10" x14ac:dyDescent="0.15">
      <c r="A384" s="3"/>
      <c r="F384" s="3"/>
      <c r="G384" s="3"/>
      <c r="H384" s="3"/>
      <c r="I384" s="3"/>
      <c r="J384" s="3"/>
    </row>
    <row r="385" spans="1:10" x14ac:dyDescent="0.15">
      <c r="A385" s="3"/>
      <c r="F385" s="3"/>
      <c r="G385" s="3"/>
      <c r="H385" s="3"/>
      <c r="I385" s="3"/>
      <c r="J385" s="3"/>
    </row>
    <row r="386" spans="1:10" x14ac:dyDescent="0.15">
      <c r="A386" s="3"/>
      <c r="F386" s="3"/>
      <c r="G386" s="3"/>
      <c r="H386" s="3"/>
      <c r="I386" s="3"/>
      <c r="J386" s="3"/>
    </row>
    <row r="387" spans="1:10" x14ac:dyDescent="0.15">
      <c r="A387" s="3"/>
      <c r="F387" s="3"/>
      <c r="G387" s="3"/>
      <c r="H387" s="3"/>
      <c r="I387" s="3"/>
      <c r="J387" s="3"/>
    </row>
    <row r="388" spans="1:10" x14ac:dyDescent="0.15">
      <c r="A388" s="3"/>
      <c r="F388" s="3"/>
      <c r="G388" s="3"/>
      <c r="H388" s="3"/>
      <c r="I388" s="3"/>
      <c r="J388" s="3"/>
    </row>
    <row r="389" spans="1:10" x14ac:dyDescent="0.15">
      <c r="A389" s="3"/>
      <c r="F389" s="3"/>
      <c r="G389" s="3"/>
      <c r="H389" s="3"/>
      <c r="I389" s="3"/>
      <c r="J389" s="3"/>
    </row>
    <row r="390" spans="1:10" x14ac:dyDescent="0.15">
      <c r="A390" s="3"/>
      <c r="F390" s="3"/>
      <c r="G390" s="3"/>
      <c r="H390" s="3"/>
      <c r="I390" s="3"/>
      <c r="J390" s="3"/>
    </row>
    <row r="391" spans="1:10" x14ac:dyDescent="0.15">
      <c r="A391" s="3"/>
      <c r="F391" s="3"/>
      <c r="G391" s="3"/>
      <c r="H391" s="3"/>
      <c r="I391" s="3"/>
      <c r="J391" s="3"/>
    </row>
    <row r="392" spans="1:10" x14ac:dyDescent="0.15">
      <c r="A392" s="3"/>
      <c r="F392" s="3"/>
      <c r="G392" s="3"/>
      <c r="H392" s="3"/>
      <c r="I392" s="3"/>
      <c r="J392" s="3"/>
    </row>
    <row r="393" spans="1:10" x14ac:dyDescent="0.15">
      <c r="A393" s="3"/>
      <c r="F393" s="3"/>
      <c r="G393" s="3"/>
      <c r="H393" s="3"/>
      <c r="I393" s="3"/>
      <c r="J393" s="3"/>
    </row>
    <row r="394" spans="1:10" x14ac:dyDescent="0.15">
      <c r="A394" s="3"/>
      <c r="F394" s="3"/>
      <c r="G394" s="3"/>
      <c r="H394" s="3"/>
      <c r="I394" s="3"/>
      <c r="J394" s="3"/>
    </row>
    <row r="395" spans="1:10" x14ac:dyDescent="0.15">
      <c r="A395" s="3"/>
      <c r="F395" s="3"/>
      <c r="G395" s="3"/>
      <c r="H395" s="3"/>
      <c r="I395" s="3"/>
      <c r="J395" s="3"/>
    </row>
    <row r="396" spans="1:10" x14ac:dyDescent="0.15">
      <c r="A396" s="3"/>
      <c r="F396" s="3"/>
      <c r="G396" s="3"/>
      <c r="H396" s="3"/>
      <c r="I396" s="3"/>
      <c r="J396" s="3"/>
    </row>
    <row r="397" spans="1:10" x14ac:dyDescent="0.15">
      <c r="A397" s="3"/>
      <c r="F397" s="3"/>
      <c r="G397" s="3"/>
      <c r="H397" s="3"/>
      <c r="I397" s="3"/>
      <c r="J397" s="3"/>
    </row>
    <row r="398" spans="1:10" x14ac:dyDescent="0.15">
      <c r="A398" s="3"/>
      <c r="F398" s="3"/>
      <c r="G398" s="3"/>
      <c r="H398" s="3"/>
      <c r="I398" s="3"/>
      <c r="J398" s="3"/>
    </row>
    <row r="399" spans="1:10" x14ac:dyDescent="0.15">
      <c r="A399" s="3"/>
      <c r="F399" s="3"/>
      <c r="G399" s="3"/>
      <c r="H399" s="3"/>
      <c r="I399" s="3"/>
      <c r="J399" s="3"/>
    </row>
    <row r="400" spans="1:10" x14ac:dyDescent="0.15">
      <c r="A400" s="3"/>
      <c r="F400" s="3"/>
      <c r="G400" s="3"/>
      <c r="H400" s="3"/>
      <c r="I400" s="3"/>
      <c r="J400" s="3"/>
    </row>
    <row r="401" spans="1:10" x14ac:dyDescent="0.15">
      <c r="A401" s="3"/>
      <c r="F401" s="3"/>
      <c r="G401" s="3"/>
      <c r="H401" s="3"/>
      <c r="I401" s="3"/>
      <c r="J401" s="3"/>
    </row>
    <row r="402" spans="1:10" x14ac:dyDescent="0.15">
      <c r="A402" s="3"/>
      <c r="F402" s="3"/>
      <c r="G402" s="3"/>
      <c r="H402" s="3"/>
      <c r="I402" s="3"/>
      <c r="J402" s="3"/>
    </row>
    <row r="403" spans="1:10" x14ac:dyDescent="0.15">
      <c r="A403" s="3"/>
      <c r="F403" s="3"/>
      <c r="G403" s="3"/>
      <c r="H403" s="3"/>
      <c r="I403" s="3"/>
      <c r="J403" s="3"/>
    </row>
    <row r="404" spans="1:10" x14ac:dyDescent="0.15">
      <c r="A404" s="3"/>
      <c r="F404" s="3"/>
      <c r="G404" s="3"/>
      <c r="H404" s="3"/>
      <c r="I404" s="3"/>
      <c r="J404" s="3"/>
    </row>
    <row r="405" spans="1:10" x14ac:dyDescent="0.15">
      <c r="A405" s="3"/>
      <c r="F405" s="3"/>
      <c r="G405" s="3"/>
      <c r="H405" s="3"/>
      <c r="I405" s="3"/>
      <c r="J405" s="3"/>
    </row>
    <row r="406" spans="1:10" x14ac:dyDescent="0.15">
      <c r="A406" s="3"/>
      <c r="F406" s="3"/>
      <c r="G406" s="3"/>
      <c r="H406" s="3"/>
      <c r="I406" s="3"/>
      <c r="J406" s="3"/>
    </row>
    <row r="407" spans="1:10" x14ac:dyDescent="0.15">
      <c r="A407" s="3"/>
      <c r="F407" s="3"/>
      <c r="G407" s="3"/>
      <c r="H407" s="3"/>
      <c r="I407" s="3"/>
      <c r="J407" s="3"/>
    </row>
    <row r="408" spans="1:10" x14ac:dyDescent="0.15">
      <c r="A408" s="3"/>
      <c r="F408" s="3"/>
      <c r="G408" s="3"/>
      <c r="H408" s="3"/>
      <c r="I408" s="3"/>
      <c r="J408" s="3"/>
    </row>
    <row r="409" spans="1:10" x14ac:dyDescent="0.15">
      <c r="A409" s="3"/>
      <c r="F409" s="3"/>
      <c r="G409" s="3"/>
      <c r="H409" s="3"/>
      <c r="I409" s="3"/>
      <c r="J409" s="3"/>
    </row>
    <row r="410" spans="1:10" x14ac:dyDescent="0.15">
      <c r="A410" s="3"/>
      <c r="F410" s="3"/>
      <c r="G410" s="3"/>
      <c r="H410" s="3"/>
      <c r="I410" s="3"/>
      <c r="J410" s="3"/>
    </row>
    <row r="411" spans="1:10" x14ac:dyDescent="0.15">
      <c r="A411" s="3"/>
      <c r="F411" s="3"/>
      <c r="G411" s="3"/>
      <c r="H411" s="3"/>
      <c r="I411" s="3"/>
      <c r="J411" s="3"/>
    </row>
    <row r="412" spans="1:10" x14ac:dyDescent="0.15">
      <c r="A412" s="3"/>
      <c r="F412" s="3"/>
      <c r="G412" s="3"/>
      <c r="H412" s="3"/>
      <c r="I412" s="3"/>
      <c r="J412" s="3"/>
    </row>
    <row r="413" spans="1:10" x14ac:dyDescent="0.15">
      <c r="A413" s="3"/>
      <c r="F413" s="3"/>
      <c r="G413" s="3"/>
      <c r="H413" s="3"/>
      <c r="I413" s="3"/>
      <c r="J413" s="3"/>
    </row>
    <row r="414" spans="1:10" x14ac:dyDescent="0.15">
      <c r="A414" s="3"/>
      <c r="F414" s="3"/>
      <c r="G414" s="3"/>
      <c r="H414" s="3"/>
      <c r="I414" s="3"/>
      <c r="J414" s="3"/>
    </row>
    <row r="415" spans="1:10" x14ac:dyDescent="0.15">
      <c r="A415" s="3"/>
      <c r="F415" s="3"/>
      <c r="G415" s="3"/>
      <c r="H415" s="3"/>
      <c r="I415" s="3"/>
      <c r="J415" s="3"/>
    </row>
    <row r="416" spans="1:10" x14ac:dyDescent="0.15">
      <c r="A416" s="3"/>
      <c r="F416" s="3"/>
      <c r="G416" s="3"/>
      <c r="H416" s="3"/>
      <c r="I416" s="3"/>
      <c r="J416" s="3"/>
    </row>
    <row r="417" spans="1:10" x14ac:dyDescent="0.15">
      <c r="A417" s="3"/>
      <c r="F417" s="3"/>
      <c r="G417" s="3"/>
      <c r="H417" s="3"/>
      <c r="I417" s="3"/>
      <c r="J417" s="3"/>
    </row>
    <row r="418" spans="1:10" x14ac:dyDescent="0.15">
      <c r="A418" s="3"/>
      <c r="F418" s="3"/>
      <c r="G418" s="3"/>
      <c r="H418" s="3"/>
      <c r="I418" s="3"/>
      <c r="J418" s="3"/>
    </row>
    <row r="419" spans="1:10" x14ac:dyDescent="0.15">
      <c r="A419" s="3"/>
      <c r="F419" s="3"/>
      <c r="G419" s="3"/>
      <c r="H419" s="3"/>
      <c r="I419" s="3"/>
      <c r="J419" s="3"/>
    </row>
    <row r="420" spans="1:10" x14ac:dyDescent="0.15">
      <c r="A420" s="3"/>
      <c r="F420" s="3"/>
      <c r="G420" s="3"/>
      <c r="H420" s="3"/>
      <c r="I420" s="3"/>
      <c r="J420" s="3"/>
    </row>
    <row r="421" spans="1:10" x14ac:dyDescent="0.15">
      <c r="A421" s="3"/>
      <c r="F421" s="3"/>
      <c r="G421" s="3"/>
      <c r="H421" s="3"/>
      <c r="I421" s="3"/>
      <c r="J421" s="3"/>
    </row>
    <row r="422" spans="1:10" x14ac:dyDescent="0.15">
      <c r="A422" s="3"/>
      <c r="F422" s="3"/>
      <c r="G422" s="3"/>
      <c r="H422" s="3"/>
      <c r="I422" s="3"/>
      <c r="J422" s="3"/>
    </row>
    <row r="423" spans="1:10" x14ac:dyDescent="0.15">
      <c r="A423" s="3"/>
      <c r="F423" s="3"/>
      <c r="G423" s="3"/>
      <c r="H423" s="3"/>
      <c r="I423" s="3"/>
      <c r="J423" s="3"/>
    </row>
    <row r="424" spans="1:10" x14ac:dyDescent="0.15">
      <c r="A424" s="3"/>
      <c r="F424" s="3"/>
      <c r="G424" s="3"/>
      <c r="H424" s="3"/>
      <c r="I424" s="3"/>
      <c r="J424" s="3"/>
    </row>
    <row r="425" spans="1:10" x14ac:dyDescent="0.15">
      <c r="A425" s="3"/>
      <c r="F425" s="3"/>
      <c r="G425" s="3"/>
      <c r="H425" s="3"/>
      <c r="I425" s="3"/>
      <c r="J425" s="3"/>
    </row>
    <row r="426" spans="1:10" x14ac:dyDescent="0.15">
      <c r="A426" s="3"/>
      <c r="F426" s="3"/>
      <c r="G426" s="3"/>
      <c r="H426" s="3"/>
      <c r="I426" s="3"/>
      <c r="J426" s="3"/>
    </row>
    <row r="427" spans="1:10" x14ac:dyDescent="0.15">
      <c r="A427" s="3"/>
      <c r="F427" s="3"/>
      <c r="G427" s="3"/>
      <c r="H427" s="3"/>
      <c r="I427" s="3"/>
      <c r="J427" s="3"/>
    </row>
    <row r="428" spans="1:10" x14ac:dyDescent="0.15">
      <c r="A428" s="3"/>
      <c r="F428" s="3"/>
      <c r="G428" s="3"/>
      <c r="H428" s="3"/>
      <c r="I428" s="3"/>
      <c r="J428" s="3"/>
    </row>
    <row r="429" spans="1:10" x14ac:dyDescent="0.15">
      <c r="A429" s="3"/>
      <c r="F429" s="3"/>
      <c r="G429" s="3"/>
      <c r="H429" s="3"/>
      <c r="I429" s="3"/>
      <c r="J429" s="3"/>
    </row>
    <row r="430" spans="1:10" x14ac:dyDescent="0.15">
      <c r="A430" s="3"/>
      <c r="F430" s="3"/>
      <c r="G430" s="3"/>
      <c r="H430" s="3"/>
      <c r="I430" s="3"/>
      <c r="J430" s="3"/>
    </row>
    <row r="431" spans="1:10" x14ac:dyDescent="0.15">
      <c r="A431" s="3"/>
      <c r="F431" s="3"/>
      <c r="G431" s="3"/>
      <c r="H431" s="3"/>
      <c r="I431" s="3"/>
      <c r="J431" s="3"/>
    </row>
    <row r="432" spans="1:10" x14ac:dyDescent="0.15">
      <c r="A432" s="3"/>
      <c r="F432" s="3"/>
      <c r="G432" s="3"/>
      <c r="H432" s="3"/>
      <c r="I432" s="3"/>
      <c r="J432" s="3"/>
    </row>
    <row r="433" spans="1:10" x14ac:dyDescent="0.15">
      <c r="A433" s="3"/>
      <c r="F433" s="3"/>
      <c r="G433" s="3"/>
      <c r="H433" s="3"/>
      <c r="I433" s="3"/>
      <c r="J433" s="3"/>
    </row>
    <row r="434" spans="1:10" x14ac:dyDescent="0.15">
      <c r="A434" s="3"/>
      <c r="F434" s="3"/>
      <c r="G434" s="3"/>
      <c r="H434" s="3"/>
      <c r="I434" s="3"/>
      <c r="J434" s="3"/>
    </row>
    <row r="435" spans="1:10" x14ac:dyDescent="0.15">
      <c r="A435" s="3"/>
      <c r="F435" s="3"/>
      <c r="G435" s="3"/>
      <c r="H435" s="3"/>
      <c r="I435" s="3"/>
      <c r="J435" s="3"/>
    </row>
    <row r="436" spans="1:10" x14ac:dyDescent="0.15">
      <c r="A436" s="3"/>
      <c r="F436" s="3"/>
      <c r="G436" s="3"/>
      <c r="H436" s="3"/>
      <c r="I436" s="3"/>
      <c r="J436" s="3"/>
    </row>
    <row r="437" spans="1:10" x14ac:dyDescent="0.15">
      <c r="A437" s="3"/>
      <c r="F437" s="3"/>
      <c r="G437" s="3"/>
      <c r="H437" s="3"/>
      <c r="I437" s="3"/>
      <c r="J437" s="3"/>
    </row>
    <row r="438" spans="1:10" x14ac:dyDescent="0.15">
      <c r="A438" s="3"/>
      <c r="F438" s="3"/>
      <c r="G438" s="3"/>
      <c r="H438" s="3"/>
      <c r="I438" s="3"/>
      <c r="J438" s="3"/>
    </row>
    <row r="439" spans="1:10" x14ac:dyDescent="0.15">
      <c r="A439" s="3"/>
      <c r="F439" s="3"/>
      <c r="G439" s="3"/>
      <c r="H439" s="3"/>
      <c r="I439" s="3"/>
      <c r="J439" s="3"/>
    </row>
    <row r="440" spans="1:10" x14ac:dyDescent="0.15">
      <c r="A440" s="3"/>
      <c r="F440" s="3"/>
      <c r="G440" s="3"/>
      <c r="H440" s="3"/>
      <c r="I440" s="3"/>
      <c r="J440" s="3"/>
    </row>
    <row r="441" spans="1:10" x14ac:dyDescent="0.15">
      <c r="A441" s="3"/>
      <c r="F441" s="3"/>
      <c r="G441" s="3"/>
      <c r="H441" s="3"/>
      <c r="I441" s="3"/>
      <c r="J441" s="3"/>
    </row>
    <row r="442" spans="1:10" x14ac:dyDescent="0.15">
      <c r="A442" s="3"/>
      <c r="F442" s="3"/>
      <c r="G442" s="3"/>
      <c r="H442" s="3"/>
      <c r="I442" s="3"/>
      <c r="J442" s="3"/>
    </row>
    <row r="443" spans="1:10" x14ac:dyDescent="0.15">
      <c r="A443" s="3"/>
      <c r="F443" s="3"/>
      <c r="G443" s="3"/>
      <c r="H443" s="3"/>
      <c r="I443" s="3"/>
      <c r="J443" s="3"/>
    </row>
    <row r="444" spans="1:10" x14ac:dyDescent="0.15">
      <c r="A444" s="3"/>
      <c r="F444" s="3"/>
      <c r="G444" s="3"/>
      <c r="H444" s="3"/>
      <c r="I444" s="3"/>
      <c r="J444" s="3"/>
    </row>
    <row r="445" spans="1:10" x14ac:dyDescent="0.15">
      <c r="A445" s="3"/>
      <c r="F445" s="3"/>
      <c r="G445" s="3"/>
      <c r="H445" s="3"/>
      <c r="I445" s="3"/>
      <c r="J445" s="3"/>
    </row>
    <row r="446" spans="1:10" x14ac:dyDescent="0.15">
      <c r="A446" s="3"/>
      <c r="F446" s="3"/>
      <c r="G446" s="3"/>
      <c r="H446" s="3"/>
      <c r="I446" s="3"/>
      <c r="J446" s="3"/>
    </row>
    <row r="447" spans="1:10" x14ac:dyDescent="0.15">
      <c r="A447" s="3"/>
      <c r="F447" s="3"/>
      <c r="G447" s="3"/>
      <c r="H447" s="3"/>
      <c r="I447" s="3"/>
      <c r="J447" s="3"/>
    </row>
    <row r="448" spans="1:10" x14ac:dyDescent="0.15">
      <c r="A448" s="3"/>
      <c r="F448" s="3"/>
      <c r="G448" s="3"/>
      <c r="H448" s="3"/>
      <c r="I448" s="3"/>
      <c r="J448" s="3"/>
    </row>
    <row r="449" spans="1:10" x14ac:dyDescent="0.15">
      <c r="A449" s="3"/>
      <c r="F449" s="3"/>
      <c r="G449" s="3"/>
      <c r="H449" s="3"/>
      <c r="I449" s="3"/>
      <c r="J449" s="3"/>
    </row>
    <row r="450" spans="1:10" x14ac:dyDescent="0.15">
      <c r="A450" s="3"/>
      <c r="F450" s="3"/>
      <c r="G450" s="3"/>
      <c r="H450" s="3"/>
      <c r="I450" s="3"/>
      <c r="J450" s="3"/>
    </row>
    <row r="451" spans="1:10" x14ac:dyDescent="0.15">
      <c r="A451" s="3"/>
      <c r="F451" s="3"/>
      <c r="G451" s="3"/>
      <c r="H451" s="3"/>
      <c r="I451" s="3"/>
      <c r="J451" s="3"/>
    </row>
    <row r="452" spans="1:10" x14ac:dyDescent="0.15">
      <c r="A452" s="3"/>
      <c r="F452" s="3"/>
      <c r="G452" s="3"/>
      <c r="H452" s="3"/>
      <c r="I452" s="3"/>
      <c r="J452" s="3"/>
    </row>
    <row r="453" spans="1:10" x14ac:dyDescent="0.15">
      <c r="A453" s="3"/>
      <c r="F453" s="3"/>
      <c r="G453" s="3"/>
      <c r="H453" s="3"/>
      <c r="I453" s="3"/>
      <c r="J453" s="3"/>
    </row>
    <row r="454" spans="1:10" x14ac:dyDescent="0.15">
      <c r="A454" s="3"/>
      <c r="F454" s="3"/>
      <c r="G454" s="3"/>
      <c r="H454" s="3"/>
      <c r="I454" s="3"/>
      <c r="J454" s="3"/>
    </row>
    <row r="455" spans="1:10" x14ac:dyDescent="0.15">
      <c r="A455" s="3"/>
      <c r="F455" s="3"/>
      <c r="G455" s="3"/>
      <c r="H455" s="3"/>
      <c r="I455" s="3"/>
      <c r="J455" s="3"/>
    </row>
    <row r="456" spans="1:10" x14ac:dyDescent="0.15">
      <c r="A456" s="3"/>
      <c r="F456" s="3"/>
      <c r="G456" s="3"/>
      <c r="H456" s="3"/>
      <c r="I456" s="3"/>
      <c r="J456" s="3"/>
    </row>
    <row r="457" spans="1:10" x14ac:dyDescent="0.15">
      <c r="A457" s="3"/>
      <c r="F457" s="3"/>
      <c r="G457" s="3"/>
      <c r="H457" s="3"/>
      <c r="I457" s="3"/>
      <c r="J457" s="3"/>
    </row>
    <row r="458" spans="1:10" x14ac:dyDescent="0.15">
      <c r="A458" s="3"/>
      <c r="F458" s="3"/>
      <c r="G458" s="3"/>
      <c r="H458" s="3"/>
      <c r="I458" s="3"/>
      <c r="J458" s="3"/>
    </row>
    <row r="459" spans="1:10" x14ac:dyDescent="0.15">
      <c r="A459" s="3"/>
      <c r="F459" s="3"/>
      <c r="G459" s="3"/>
      <c r="H459" s="3"/>
      <c r="I459" s="3"/>
      <c r="J459" s="3"/>
    </row>
    <row r="460" spans="1:10" x14ac:dyDescent="0.15">
      <c r="A460" s="3"/>
      <c r="F460" s="3"/>
      <c r="G460" s="3"/>
      <c r="H460" s="3"/>
      <c r="I460" s="3"/>
      <c r="J460" s="3"/>
    </row>
    <row r="461" spans="1:10" x14ac:dyDescent="0.15">
      <c r="A461" s="3"/>
      <c r="F461" s="3"/>
      <c r="G461" s="3"/>
      <c r="H461" s="3"/>
      <c r="I461" s="3"/>
      <c r="J461" s="3"/>
    </row>
    <row r="462" spans="1:10" x14ac:dyDescent="0.15">
      <c r="A462" s="3"/>
      <c r="F462" s="3"/>
      <c r="G462" s="3"/>
      <c r="H462" s="3"/>
      <c r="I462" s="3"/>
      <c r="J462" s="3"/>
    </row>
    <row r="463" spans="1:10" x14ac:dyDescent="0.15">
      <c r="A463" s="3"/>
      <c r="F463" s="3"/>
      <c r="G463" s="3"/>
      <c r="H463" s="3"/>
      <c r="I463" s="3"/>
      <c r="J463" s="3"/>
    </row>
    <row r="464" spans="1:10" x14ac:dyDescent="0.15">
      <c r="A464" s="3"/>
      <c r="F464" s="3"/>
      <c r="G464" s="3"/>
      <c r="H464" s="3"/>
      <c r="I464" s="3"/>
      <c r="J464" s="3"/>
    </row>
    <row r="465" spans="1:10" x14ac:dyDescent="0.15">
      <c r="A465" s="3"/>
      <c r="F465" s="3"/>
      <c r="G465" s="3"/>
      <c r="H465" s="3"/>
      <c r="I465" s="3"/>
      <c r="J465" s="3"/>
    </row>
    <row r="466" spans="1:10" x14ac:dyDescent="0.15">
      <c r="A466" s="3"/>
      <c r="F466" s="3"/>
      <c r="G466" s="3"/>
      <c r="H466" s="3"/>
      <c r="I466" s="3"/>
      <c r="J466" s="3"/>
    </row>
    <row r="467" spans="1:10" x14ac:dyDescent="0.15">
      <c r="A467" s="3"/>
      <c r="F467" s="3"/>
      <c r="G467" s="3"/>
      <c r="H467" s="3"/>
      <c r="I467" s="3"/>
      <c r="J467" s="3"/>
    </row>
    <row r="468" spans="1:10" x14ac:dyDescent="0.15">
      <c r="A468" s="3"/>
      <c r="F468" s="3"/>
      <c r="G468" s="3"/>
      <c r="H468" s="3"/>
      <c r="I468" s="3"/>
      <c r="J468" s="3"/>
    </row>
    <row r="469" spans="1:10" x14ac:dyDescent="0.15">
      <c r="A469" s="3"/>
      <c r="F469" s="3"/>
      <c r="G469" s="3"/>
      <c r="H469" s="3"/>
      <c r="I469" s="3"/>
      <c r="J469" s="3"/>
    </row>
    <row r="470" spans="1:10" x14ac:dyDescent="0.15">
      <c r="A470" s="3"/>
      <c r="F470" s="3"/>
      <c r="G470" s="3"/>
      <c r="H470" s="3"/>
      <c r="I470" s="3"/>
      <c r="J470" s="3"/>
    </row>
    <row r="471" spans="1:10" x14ac:dyDescent="0.15">
      <c r="A471" s="3"/>
      <c r="F471" s="3"/>
      <c r="G471" s="3"/>
      <c r="H471" s="3"/>
      <c r="I471" s="3"/>
      <c r="J471" s="3"/>
    </row>
    <row r="472" spans="1:10" x14ac:dyDescent="0.15">
      <c r="A472" s="3"/>
      <c r="F472" s="3"/>
      <c r="G472" s="3"/>
      <c r="H472" s="3"/>
      <c r="I472" s="3"/>
      <c r="J472" s="3"/>
    </row>
    <row r="473" spans="1:10" x14ac:dyDescent="0.15">
      <c r="A473" s="3"/>
      <c r="F473" s="3"/>
      <c r="G473" s="3"/>
      <c r="H473" s="3"/>
      <c r="I473" s="3"/>
      <c r="J473" s="3"/>
    </row>
    <row r="474" spans="1:10" x14ac:dyDescent="0.15">
      <c r="A474" s="3"/>
      <c r="F474" s="3"/>
      <c r="G474" s="3"/>
      <c r="H474" s="3"/>
      <c r="I474" s="3"/>
      <c r="J474" s="3"/>
    </row>
    <row r="475" spans="1:10" x14ac:dyDescent="0.15">
      <c r="A475" s="3"/>
      <c r="F475" s="3"/>
      <c r="G475" s="3"/>
      <c r="H475" s="3"/>
      <c r="I475" s="3"/>
      <c r="J475" s="3"/>
    </row>
    <row r="476" spans="1:10" x14ac:dyDescent="0.15">
      <c r="A476" s="3"/>
      <c r="F476" s="3"/>
      <c r="G476" s="3"/>
      <c r="H476" s="3"/>
      <c r="I476" s="3"/>
      <c r="J476" s="3"/>
    </row>
    <row r="477" spans="1:10" x14ac:dyDescent="0.15">
      <c r="A477" s="3"/>
      <c r="F477" s="3"/>
      <c r="G477" s="3"/>
      <c r="H477" s="3"/>
      <c r="I477" s="3"/>
      <c r="J477" s="3"/>
    </row>
    <row r="478" spans="1:10" x14ac:dyDescent="0.15">
      <c r="A478" s="3"/>
      <c r="F478" s="3"/>
      <c r="G478" s="3"/>
      <c r="H478" s="3"/>
      <c r="I478" s="3"/>
      <c r="J478" s="3"/>
    </row>
    <row r="479" spans="1:10" x14ac:dyDescent="0.15">
      <c r="A479" s="3"/>
      <c r="F479" s="3"/>
      <c r="G479" s="3"/>
      <c r="H479" s="3"/>
      <c r="I479" s="3"/>
      <c r="J479" s="3"/>
    </row>
    <row r="480" spans="1:10" x14ac:dyDescent="0.15">
      <c r="A480" s="3"/>
      <c r="F480" s="3"/>
      <c r="G480" s="3"/>
      <c r="H480" s="3"/>
      <c r="I480" s="3"/>
      <c r="J480" s="3"/>
    </row>
    <row r="481" spans="1:10" x14ac:dyDescent="0.15">
      <c r="A481" s="3"/>
      <c r="F481" s="3"/>
      <c r="G481" s="3"/>
      <c r="H481" s="3"/>
      <c r="I481" s="3"/>
      <c r="J481" s="3"/>
    </row>
    <row r="482" spans="1:10" x14ac:dyDescent="0.15">
      <c r="A482" s="3"/>
      <c r="F482" s="3"/>
      <c r="G482" s="3"/>
      <c r="H482" s="3"/>
      <c r="I482" s="3"/>
      <c r="J482" s="3"/>
    </row>
    <row r="483" spans="1:10" x14ac:dyDescent="0.15">
      <c r="A483" s="3"/>
      <c r="F483" s="3"/>
      <c r="G483" s="3"/>
      <c r="H483" s="3"/>
      <c r="I483" s="3"/>
      <c r="J483" s="3"/>
    </row>
    <row r="484" spans="1:10" x14ac:dyDescent="0.15">
      <c r="A484" s="3"/>
      <c r="F484" s="3"/>
      <c r="G484" s="3"/>
      <c r="H484" s="3"/>
      <c r="I484" s="3"/>
      <c r="J484" s="3"/>
    </row>
    <row r="485" spans="1:10" x14ac:dyDescent="0.15">
      <c r="A485" s="3"/>
      <c r="F485" s="3"/>
      <c r="G485" s="3"/>
      <c r="H485" s="3"/>
      <c r="I485" s="3"/>
      <c r="J485" s="3"/>
    </row>
    <row r="486" spans="1:10" x14ac:dyDescent="0.15">
      <c r="A486" s="3"/>
      <c r="F486" s="3"/>
      <c r="G486" s="3"/>
      <c r="H486" s="3"/>
      <c r="I486" s="3"/>
      <c r="J486" s="3"/>
    </row>
    <row r="487" spans="1:10" x14ac:dyDescent="0.15">
      <c r="A487" s="3"/>
      <c r="F487" s="3"/>
      <c r="G487" s="3"/>
      <c r="H487" s="3"/>
      <c r="I487" s="3"/>
      <c r="J487" s="3"/>
    </row>
    <row r="488" spans="1:10" x14ac:dyDescent="0.15">
      <c r="A488" s="3"/>
      <c r="F488" s="3"/>
      <c r="G488" s="3"/>
      <c r="H488" s="3"/>
      <c r="I488" s="3"/>
      <c r="J488" s="3"/>
    </row>
    <row r="489" spans="1:10" x14ac:dyDescent="0.15">
      <c r="A489" s="3"/>
      <c r="F489" s="3"/>
      <c r="G489" s="3"/>
      <c r="H489" s="3"/>
      <c r="I489" s="3"/>
      <c r="J489" s="3"/>
    </row>
    <row r="490" spans="1:10" x14ac:dyDescent="0.15">
      <c r="A490" s="3"/>
      <c r="F490" s="3"/>
      <c r="G490" s="3"/>
      <c r="H490" s="3"/>
      <c r="I490" s="3"/>
      <c r="J490" s="3"/>
    </row>
    <row r="491" spans="1:10" x14ac:dyDescent="0.15">
      <c r="A491" s="3"/>
      <c r="F491" s="3"/>
      <c r="G491" s="3"/>
      <c r="H491" s="3"/>
      <c r="I491" s="3"/>
      <c r="J491" s="3"/>
    </row>
    <row r="492" spans="1:10" x14ac:dyDescent="0.15">
      <c r="A492" s="3"/>
      <c r="F492" s="3"/>
      <c r="G492" s="3"/>
      <c r="H492" s="3"/>
      <c r="I492" s="3"/>
      <c r="J492" s="3"/>
    </row>
    <row r="493" spans="1:10" x14ac:dyDescent="0.15">
      <c r="A493" s="3"/>
      <c r="F493" s="3"/>
      <c r="G493" s="3"/>
      <c r="H493" s="3"/>
      <c r="I493" s="3"/>
      <c r="J493" s="3"/>
    </row>
    <row r="494" spans="1:10" x14ac:dyDescent="0.15">
      <c r="A494" s="3"/>
      <c r="F494" s="3"/>
      <c r="G494" s="3"/>
      <c r="H494" s="3"/>
      <c r="I494" s="3"/>
      <c r="J494" s="3"/>
    </row>
    <row r="495" spans="1:10" x14ac:dyDescent="0.15">
      <c r="A495" s="3"/>
      <c r="F495" s="3"/>
      <c r="G495" s="3"/>
      <c r="H495" s="3"/>
      <c r="I495" s="3"/>
      <c r="J495" s="3"/>
    </row>
    <row r="496" spans="1:10" x14ac:dyDescent="0.15">
      <c r="A496" s="3"/>
      <c r="F496" s="3"/>
      <c r="G496" s="3"/>
      <c r="H496" s="3"/>
      <c r="I496" s="3"/>
      <c r="J496" s="3"/>
    </row>
    <row r="497" spans="1:10" x14ac:dyDescent="0.15">
      <c r="A497" s="3"/>
      <c r="F497" s="3"/>
      <c r="G497" s="3"/>
      <c r="H497" s="3"/>
      <c r="I497" s="3"/>
      <c r="J497" s="3"/>
    </row>
    <row r="498" spans="1:10" x14ac:dyDescent="0.15">
      <c r="A498" s="3"/>
      <c r="F498" s="3"/>
      <c r="G498" s="3"/>
      <c r="H498" s="3"/>
      <c r="I498" s="3"/>
      <c r="J498" s="3"/>
    </row>
    <row r="499" spans="1:10" x14ac:dyDescent="0.15">
      <c r="A499" s="3"/>
      <c r="F499" s="3"/>
      <c r="G499" s="3"/>
      <c r="H499" s="3"/>
      <c r="I499" s="3"/>
      <c r="J499" s="3"/>
    </row>
    <row r="500" spans="1:10" x14ac:dyDescent="0.15">
      <c r="A500" s="3"/>
      <c r="F500" s="3"/>
      <c r="G500" s="3"/>
      <c r="H500" s="3"/>
      <c r="I500" s="3"/>
      <c r="J500" s="3"/>
    </row>
    <row r="501" spans="1:10" x14ac:dyDescent="0.15">
      <c r="A501" s="3"/>
      <c r="F501" s="3"/>
      <c r="G501" s="3"/>
      <c r="H501" s="3"/>
      <c r="I501" s="3"/>
      <c r="J501" s="3"/>
    </row>
    <row r="502" spans="1:10" x14ac:dyDescent="0.15">
      <c r="A502" s="3"/>
      <c r="F502" s="3"/>
      <c r="G502" s="3"/>
      <c r="H502" s="3"/>
      <c r="I502" s="3"/>
      <c r="J502" s="3"/>
    </row>
    <row r="503" spans="1:10" x14ac:dyDescent="0.15">
      <c r="A503" s="3"/>
      <c r="F503" s="3"/>
      <c r="G503" s="3"/>
      <c r="H503" s="3"/>
      <c r="I503" s="3"/>
      <c r="J503" s="3"/>
    </row>
    <row r="504" spans="1:10" x14ac:dyDescent="0.15">
      <c r="A504" s="3"/>
      <c r="F504" s="3"/>
      <c r="G504" s="3"/>
      <c r="H504" s="3"/>
      <c r="I504" s="3"/>
      <c r="J504" s="3"/>
    </row>
    <row r="505" spans="1:10" x14ac:dyDescent="0.15">
      <c r="A505" s="3"/>
      <c r="F505" s="3"/>
      <c r="G505" s="3"/>
      <c r="H505" s="3"/>
      <c r="I505" s="3"/>
      <c r="J505" s="3"/>
    </row>
    <row r="506" spans="1:10" x14ac:dyDescent="0.15">
      <c r="A506" s="3"/>
      <c r="F506" s="3"/>
      <c r="G506" s="3"/>
      <c r="H506" s="3"/>
      <c r="I506" s="3"/>
      <c r="J506" s="3"/>
    </row>
    <row r="507" spans="1:10" x14ac:dyDescent="0.15">
      <c r="A507" s="3"/>
      <c r="F507" s="3"/>
      <c r="G507" s="3"/>
      <c r="H507" s="3"/>
      <c r="I507" s="3"/>
      <c r="J507" s="3"/>
    </row>
    <row r="508" spans="1:10" x14ac:dyDescent="0.15">
      <c r="A508" s="3"/>
      <c r="F508" s="3"/>
      <c r="G508" s="3"/>
      <c r="H508" s="3"/>
      <c r="I508" s="3"/>
      <c r="J508" s="3"/>
    </row>
    <row r="509" spans="1:10" x14ac:dyDescent="0.15">
      <c r="A509" s="3"/>
      <c r="F509" s="3"/>
      <c r="G509" s="3"/>
      <c r="H509" s="3"/>
      <c r="I509" s="3"/>
      <c r="J509" s="3"/>
    </row>
    <row r="510" spans="1:10" x14ac:dyDescent="0.15">
      <c r="A510" s="3"/>
      <c r="F510" s="3"/>
      <c r="G510" s="3"/>
      <c r="H510" s="3"/>
      <c r="I510" s="3"/>
      <c r="J510" s="3"/>
    </row>
    <row r="511" spans="1:10" x14ac:dyDescent="0.15">
      <c r="A511" s="3"/>
      <c r="F511" s="3"/>
      <c r="G511" s="3"/>
      <c r="H511" s="3"/>
      <c r="I511" s="3"/>
      <c r="J511" s="3"/>
    </row>
    <row r="512" spans="1:10" x14ac:dyDescent="0.15">
      <c r="A512" s="3"/>
      <c r="F512" s="3"/>
      <c r="G512" s="3"/>
      <c r="H512" s="3"/>
      <c r="I512" s="3"/>
      <c r="J512" s="3"/>
    </row>
    <row r="513" spans="1:10" x14ac:dyDescent="0.15">
      <c r="A513" s="3"/>
      <c r="F513" s="3"/>
      <c r="G513" s="3"/>
      <c r="H513" s="3"/>
      <c r="I513" s="3"/>
      <c r="J513" s="3"/>
    </row>
    <row r="514" spans="1:10" x14ac:dyDescent="0.15">
      <c r="A514" s="3"/>
      <c r="F514" s="3"/>
      <c r="G514" s="3"/>
      <c r="H514" s="3"/>
      <c r="I514" s="3"/>
      <c r="J514" s="3"/>
    </row>
    <row r="515" spans="1:10" x14ac:dyDescent="0.15">
      <c r="A515" s="3"/>
      <c r="F515" s="3"/>
      <c r="G515" s="3"/>
      <c r="H515" s="3"/>
      <c r="I515" s="3"/>
      <c r="J515" s="3"/>
    </row>
    <row r="516" spans="1:10" x14ac:dyDescent="0.15">
      <c r="A516" s="3"/>
      <c r="F516" s="3"/>
      <c r="G516" s="3"/>
      <c r="H516" s="3"/>
      <c r="I516" s="3"/>
      <c r="J516" s="3"/>
    </row>
    <row r="517" spans="1:10" x14ac:dyDescent="0.15">
      <c r="A517" s="3"/>
      <c r="F517" s="3"/>
      <c r="G517" s="3"/>
      <c r="H517" s="3"/>
      <c r="I517" s="3"/>
      <c r="J517" s="3"/>
    </row>
    <row r="518" spans="1:10" x14ac:dyDescent="0.15">
      <c r="A518" s="3"/>
      <c r="F518" s="3"/>
      <c r="G518" s="3"/>
      <c r="H518" s="3"/>
      <c r="I518" s="3"/>
      <c r="J518" s="3"/>
    </row>
    <row r="519" spans="1:10" x14ac:dyDescent="0.15">
      <c r="A519" s="3"/>
      <c r="F519" s="3"/>
      <c r="G519" s="3"/>
      <c r="H519" s="3"/>
      <c r="I519" s="3"/>
      <c r="J519" s="3"/>
    </row>
    <row r="520" spans="1:10" x14ac:dyDescent="0.15">
      <c r="A520" s="3"/>
      <c r="F520" s="3"/>
      <c r="G520" s="3"/>
      <c r="H520" s="3"/>
      <c r="I520" s="3"/>
      <c r="J520" s="3"/>
    </row>
    <row r="521" spans="1:10" x14ac:dyDescent="0.15">
      <c r="A521" s="3"/>
      <c r="F521" s="3"/>
      <c r="G521" s="3"/>
      <c r="H521" s="3"/>
      <c r="I521" s="3"/>
      <c r="J521" s="3"/>
    </row>
    <row r="522" spans="1:10" x14ac:dyDescent="0.15">
      <c r="A522" s="3"/>
      <c r="F522" s="3"/>
      <c r="G522" s="3"/>
      <c r="H522" s="3"/>
      <c r="I522" s="3"/>
      <c r="J522" s="3"/>
    </row>
    <row r="523" spans="1:10" x14ac:dyDescent="0.15">
      <c r="A523" s="3"/>
      <c r="F523" s="3"/>
      <c r="G523" s="3"/>
      <c r="H523" s="3"/>
      <c r="I523" s="3"/>
      <c r="J523" s="3"/>
    </row>
    <row r="524" spans="1:10" x14ac:dyDescent="0.15">
      <c r="A524" s="3"/>
      <c r="F524" s="3"/>
      <c r="G524" s="3"/>
      <c r="H524" s="3"/>
      <c r="I524" s="3"/>
      <c r="J524" s="3"/>
    </row>
    <row r="525" spans="1:10" x14ac:dyDescent="0.15">
      <c r="A525" s="3"/>
      <c r="F525" s="3"/>
      <c r="G525" s="3"/>
      <c r="H525" s="3"/>
      <c r="I525" s="3"/>
      <c r="J525" s="3"/>
    </row>
    <row r="526" spans="1:10" x14ac:dyDescent="0.15">
      <c r="A526" s="3"/>
      <c r="F526" s="3"/>
      <c r="G526" s="3"/>
      <c r="H526" s="3"/>
      <c r="I526" s="3"/>
      <c r="J526" s="3"/>
    </row>
    <row r="527" spans="1:10" x14ac:dyDescent="0.15">
      <c r="A527" s="3"/>
      <c r="F527" s="3"/>
      <c r="G527" s="3"/>
      <c r="H527" s="3"/>
      <c r="I527" s="3"/>
      <c r="J527" s="3"/>
    </row>
    <row r="528" spans="1:10" x14ac:dyDescent="0.15">
      <c r="A528" s="3"/>
      <c r="F528" s="3"/>
      <c r="G528" s="3"/>
      <c r="H528" s="3"/>
      <c r="I528" s="3"/>
      <c r="J528" s="3"/>
    </row>
    <row r="529" spans="1:10" x14ac:dyDescent="0.15">
      <c r="A529" s="3"/>
      <c r="F529" s="3"/>
      <c r="G529" s="3"/>
      <c r="H529" s="3"/>
      <c r="I529" s="3"/>
      <c r="J529" s="3"/>
    </row>
    <row r="530" spans="1:10" x14ac:dyDescent="0.15">
      <c r="A530" s="3"/>
      <c r="F530" s="3"/>
      <c r="G530" s="3"/>
      <c r="H530" s="3"/>
      <c r="I530" s="3"/>
      <c r="J530" s="3"/>
    </row>
    <row r="531" spans="1:10" x14ac:dyDescent="0.15">
      <c r="A531" s="3"/>
      <c r="F531" s="3"/>
      <c r="G531" s="3"/>
      <c r="H531" s="3"/>
      <c r="I531" s="3"/>
      <c r="J531" s="3"/>
    </row>
    <row r="532" spans="1:10" x14ac:dyDescent="0.15">
      <c r="A532" s="3"/>
      <c r="F532" s="3"/>
      <c r="G532" s="3"/>
      <c r="H532" s="3"/>
      <c r="I532" s="3"/>
      <c r="J532" s="3"/>
    </row>
    <row r="533" spans="1:10" x14ac:dyDescent="0.15">
      <c r="A533" s="3"/>
      <c r="F533" s="3"/>
      <c r="G533" s="3"/>
      <c r="H533" s="3"/>
      <c r="I533" s="3"/>
      <c r="J533" s="3"/>
    </row>
    <row r="534" spans="1:10" x14ac:dyDescent="0.15">
      <c r="A534" s="3"/>
      <c r="F534" s="3"/>
      <c r="G534" s="3"/>
      <c r="H534" s="3"/>
      <c r="I534" s="3"/>
      <c r="J534" s="3"/>
    </row>
    <row r="535" spans="1:10" x14ac:dyDescent="0.15">
      <c r="A535" s="3"/>
      <c r="F535" s="3"/>
      <c r="G535" s="3"/>
      <c r="H535" s="3"/>
      <c r="I535" s="3"/>
      <c r="J535" s="3"/>
    </row>
    <row r="536" spans="1:10" x14ac:dyDescent="0.15">
      <c r="A536" s="3"/>
      <c r="F536" s="3"/>
      <c r="G536" s="3"/>
      <c r="H536" s="3"/>
      <c r="I536" s="3"/>
      <c r="J536" s="3"/>
    </row>
    <row r="537" spans="1:10" x14ac:dyDescent="0.15">
      <c r="A537" s="3"/>
      <c r="F537" s="3"/>
      <c r="G537" s="3"/>
      <c r="H537" s="3"/>
      <c r="I537" s="3"/>
      <c r="J537" s="3"/>
    </row>
    <row r="538" spans="1:10" x14ac:dyDescent="0.15">
      <c r="A538" s="3"/>
      <c r="F538" s="3"/>
      <c r="G538" s="3"/>
      <c r="H538" s="3"/>
      <c r="I538" s="3"/>
      <c r="J538" s="3"/>
    </row>
    <row r="539" spans="1:10" x14ac:dyDescent="0.15">
      <c r="A539" s="3"/>
      <c r="F539" s="3"/>
      <c r="G539" s="3"/>
      <c r="H539" s="3"/>
      <c r="I539" s="3"/>
      <c r="J539" s="3"/>
    </row>
    <row r="540" spans="1:10" x14ac:dyDescent="0.15">
      <c r="A540" s="3"/>
      <c r="F540" s="3"/>
      <c r="G540" s="3"/>
      <c r="H540" s="3"/>
      <c r="I540" s="3"/>
      <c r="J540" s="3"/>
    </row>
    <row r="541" spans="1:10" x14ac:dyDescent="0.15">
      <c r="A541" s="3"/>
      <c r="F541" s="3"/>
      <c r="G541" s="3"/>
      <c r="H541" s="3"/>
      <c r="I541" s="3"/>
      <c r="J541" s="3"/>
    </row>
    <row r="542" spans="1:10" x14ac:dyDescent="0.15">
      <c r="A542" s="3"/>
      <c r="F542" s="3"/>
      <c r="G542" s="3"/>
      <c r="H542" s="3"/>
      <c r="I542" s="3"/>
      <c r="J542" s="3"/>
    </row>
    <row r="543" spans="1:10" x14ac:dyDescent="0.15">
      <c r="A543" s="3"/>
      <c r="F543" s="3"/>
      <c r="G543" s="3"/>
      <c r="H543" s="3"/>
      <c r="I543" s="3"/>
      <c r="J543" s="3"/>
    </row>
    <row r="544" spans="1:10" x14ac:dyDescent="0.15">
      <c r="A544" s="3"/>
      <c r="F544" s="3"/>
      <c r="G544" s="3"/>
      <c r="H544" s="3"/>
      <c r="I544" s="3"/>
      <c r="J544" s="3"/>
    </row>
    <row r="545" spans="1:10" x14ac:dyDescent="0.15">
      <c r="A545" s="3"/>
      <c r="F545" s="3"/>
      <c r="G545" s="3"/>
      <c r="H545" s="3"/>
      <c r="I545" s="3"/>
      <c r="J545" s="3"/>
    </row>
    <row r="546" spans="1:10" x14ac:dyDescent="0.15">
      <c r="A546" s="3"/>
      <c r="F546" s="3"/>
      <c r="G546" s="3"/>
      <c r="H546" s="3"/>
      <c r="I546" s="3"/>
      <c r="J546" s="3"/>
    </row>
    <row r="547" spans="1:10" x14ac:dyDescent="0.15">
      <c r="A547" s="3"/>
      <c r="F547" s="3"/>
      <c r="G547" s="3"/>
      <c r="H547" s="3"/>
      <c r="I547" s="3"/>
      <c r="J547" s="3"/>
    </row>
    <row r="548" spans="1:10" x14ac:dyDescent="0.15">
      <c r="A548" s="3"/>
      <c r="F548" s="3"/>
      <c r="G548" s="3"/>
      <c r="H548" s="3"/>
      <c r="I548" s="3"/>
      <c r="J548" s="3"/>
    </row>
    <row r="549" spans="1:10" x14ac:dyDescent="0.15">
      <c r="A549" s="3"/>
      <c r="F549" s="3"/>
      <c r="G549" s="3"/>
      <c r="H549" s="3"/>
      <c r="I549" s="3"/>
      <c r="J549" s="3"/>
    </row>
    <row r="550" spans="1:10" x14ac:dyDescent="0.15">
      <c r="A550" s="3"/>
      <c r="F550" s="3"/>
      <c r="G550" s="3"/>
      <c r="H550" s="3"/>
      <c r="I550" s="3"/>
      <c r="J550" s="3"/>
    </row>
    <row r="551" spans="1:10" x14ac:dyDescent="0.15">
      <c r="A551" s="3"/>
      <c r="F551" s="3"/>
      <c r="G551" s="3"/>
      <c r="H551" s="3"/>
      <c r="I551" s="3"/>
      <c r="J551" s="3"/>
    </row>
    <row r="552" spans="1:10" x14ac:dyDescent="0.15">
      <c r="A552" s="3"/>
      <c r="F552" s="3"/>
      <c r="G552" s="3"/>
      <c r="H552" s="3"/>
      <c r="I552" s="3"/>
      <c r="J552" s="3"/>
    </row>
    <row r="553" spans="1:10" x14ac:dyDescent="0.15">
      <c r="A553" s="3"/>
      <c r="F553" s="3"/>
      <c r="G553" s="3"/>
      <c r="H553" s="3"/>
      <c r="I553" s="3"/>
      <c r="J553" s="3"/>
    </row>
    <row r="554" spans="1:10" x14ac:dyDescent="0.15">
      <c r="A554" s="3"/>
      <c r="F554" s="3"/>
      <c r="G554" s="3"/>
      <c r="H554" s="3"/>
      <c r="I554" s="3"/>
      <c r="J554" s="3"/>
    </row>
    <row r="555" spans="1:10" x14ac:dyDescent="0.15">
      <c r="A555" s="3"/>
      <c r="F555" s="3"/>
      <c r="G555" s="3"/>
      <c r="H555" s="3"/>
      <c r="I555" s="3"/>
      <c r="J555" s="3"/>
    </row>
    <row r="556" spans="1:10" x14ac:dyDescent="0.15">
      <c r="A556" s="3"/>
      <c r="F556" s="3"/>
      <c r="G556" s="3"/>
      <c r="H556" s="3"/>
      <c r="I556" s="3"/>
      <c r="J556" s="3"/>
    </row>
    <row r="557" spans="1:10" x14ac:dyDescent="0.15">
      <c r="A557" s="3"/>
      <c r="F557" s="3"/>
      <c r="G557" s="3"/>
      <c r="H557" s="3"/>
      <c r="I557" s="3"/>
      <c r="J557" s="3"/>
    </row>
    <row r="558" spans="1:10" x14ac:dyDescent="0.15">
      <c r="A558" s="3"/>
      <c r="F558" s="3"/>
      <c r="G558" s="3"/>
      <c r="H558" s="3"/>
      <c r="I558" s="3"/>
      <c r="J558" s="3"/>
    </row>
    <row r="559" spans="1:10" x14ac:dyDescent="0.15">
      <c r="A559" s="3"/>
      <c r="F559" s="3"/>
      <c r="G559" s="3"/>
      <c r="H559" s="3"/>
      <c r="I559" s="3"/>
      <c r="J559" s="3"/>
    </row>
    <row r="560" spans="1:10" x14ac:dyDescent="0.15">
      <c r="A560" s="3"/>
      <c r="F560" s="3"/>
      <c r="G560" s="3"/>
      <c r="H560" s="3"/>
      <c r="I560" s="3"/>
      <c r="J560" s="3"/>
    </row>
    <row r="561" spans="1:10" x14ac:dyDescent="0.15">
      <c r="A561" s="3"/>
      <c r="F561" s="3"/>
      <c r="G561" s="3"/>
      <c r="H561" s="3"/>
      <c r="I561" s="3"/>
      <c r="J561" s="3"/>
    </row>
    <row r="562" spans="1:10" x14ac:dyDescent="0.15">
      <c r="A562" s="3"/>
      <c r="F562" s="3"/>
      <c r="G562" s="3"/>
      <c r="H562" s="3"/>
      <c r="I562" s="3"/>
      <c r="J562" s="3"/>
    </row>
    <row r="563" spans="1:10" x14ac:dyDescent="0.15">
      <c r="A563" s="3"/>
      <c r="F563" s="3"/>
      <c r="G563" s="3"/>
      <c r="H563" s="3"/>
      <c r="I563" s="3"/>
      <c r="J563" s="3"/>
    </row>
    <row r="564" spans="1:10" x14ac:dyDescent="0.15">
      <c r="A564" s="3"/>
      <c r="F564" s="3"/>
      <c r="G564" s="3"/>
      <c r="H564" s="3"/>
      <c r="I564" s="3"/>
      <c r="J564" s="3"/>
    </row>
    <row r="565" spans="1:10" x14ac:dyDescent="0.15">
      <c r="A565" s="3"/>
      <c r="F565" s="3"/>
      <c r="G565" s="3"/>
      <c r="H565" s="3"/>
      <c r="I565" s="3"/>
      <c r="J565" s="3"/>
    </row>
    <row r="566" spans="1:10" x14ac:dyDescent="0.15">
      <c r="A566" s="3"/>
      <c r="F566" s="3"/>
      <c r="G566" s="3"/>
      <c r="H566" s="3"/>
      <c r="I566" s="3"/>
      <c r="J566" s="3"/>
    </row>
    <row r="567" spans="1:10" x14ac:dyDescent="0.15">
      <c r="A567" s="3"/>
      <c r="F567" s="3"/>
      <c r="G567" s="3"/>
      <c r="H567" s="3"/>
      <c r="I567" s="3"/>
      <c r="J567" s="3"/>
    </row>
    <row r="568" spans="1:10" x14ac:dyDescent="0.15">
      <c r="A568" s="3"/>
      <c r="F568" s="3"/>
      <c r="G568" s="3"/>
      <c r="H568" s="3"/>
      <c r="I568" s="3"/>
      <c r="J568" s="3"/>
    </row>
    <row r="569" spans="1:10" x14ac:dyDescent="0.15">
      <c r="A569" s="3"/>
      <c r="F569" s="3"/>
      <c r="G569" s="3"/>
      <c r="H569" s="3"/>
      <c r="I569" s="3"/>
      <c r="J569" s="3"/>
    </row>
    <row r="570" spans="1:10" x14ac:dyDescent="0.15">
      <c r="A570" s="3"/>
      <c r="F570" s="3"/>
      <c r="G570" s="3"/>
      <c r="H570" s="3"/>
      <c r="I570" s="3"/>
      <c r="J570" s="3"/>
    </row>
    <row r="571" spans="1:10" x14ac:dyDescent="0.15">
      <c r="A571" s="3"/>
      <c r="F571" s="3"/>
      <c r="G571" s="3"/>
      <c r="H571" s="3"/>
      <c r="I571" s="3"/>
      <c r="J571" s="3"/>
    </row>
    <row r="572" spans="1:10" x14ac:dyDescent="0.15">
      <c r="A572" s="3"/>
      <c r="F572" s="3"/>
      <c r="G572" s="3"/>
      <c r="H572" s="3"/>
      <c r="I572" s="3"/>
      <c r="J572" s="3"/>
    </row>
    <row r="573" spans="1:10" x14ac:dyDescent="0.15">
      <c r="A573" s="3"/>
      <c r="F573" s="3"/>
      <c r="G573" s="3"/>
      <c r="H573" s="3"/>
      <c r="I573" s="3"/>
      <c r="J573" s="3"/>
    </row>
    <row r="574" spans="1:10" x14ac:dyDescent="0.15">
      <c r="A574" s="3"/>
      <c r="F574" s="3"/>
      <c r="G574" s="3"/>
      <c r="H574" s="3"/>
      <c r="I574" s="3"/>
      <c r="J574" s="3"/>
    </row>
    <row r="575" spans="1:10" x14ac:dyDescent="0.15">
      <c r="A575" s="3"/>
      <c r="F575" s="3"/>
      <c r="G575" s="3"/>
      <c r="H575" s="3"/>
      <c r="I575" s="3"/>
      <c r="J575" s="3"/>
    </row>
    <row r="576" spans="1:10" x14ac:dyDescent="0.15">
      <c r="A576" s="3"/>
      <c r="F576" s="3"/>
      <c r="G576" s="3"/>
      <c r="H576" s="3"/>
      <c r="I576" s="3"/>
      <c r="J576" s="3"/>
    </row>
    <row r="577" spans="1:10" x14ac:dyDescent="0.15">
      <c r="A577" s="3"/>
      <c r="F577" s="3"/>
      <c r="G577" s="3"/>
      <c r="H577" s="3"/>
      <c r="I577" s="3"/>
      <c r="J577" s="3"/>
    </row>
    <row r="578" spans="1:10" x14ac:dyDescent="0.15">
      <c r="A578" s="3"/>
      <c r="F578" s="3"/>
      <c r="G578" s="3"/>
      <c r="H578" s="3"/>
      <c r="I578" s="3"/>
      <c r="J578" s="3"/>
    </row>
    <row r="579" spans="1:10" x14ac:dyDescent="0.15">
      <c r="A579" s="3"/>
      <c r="F579" s="3"/>
      <c r="G579" s="3"/>
      <c r="H579" s="3"/>
      <c r="I579" s="3"/>
      <c r="J579" s="3"/>
    </row>
    <row r="580" spans="1:10" x14ac:dyDescent="0.15">
      <c r="A580" s="3"/>
      <c r="F580" s="3"/>
      <c r="G580" s="3"/>
      <c r="H580" s="3"/>
      <c r="I580" s="3"/>
      <c r="J580" s="3"/>
    </row>
    <row r="581" spans="1:10" x14ac:dyDescent="0.15">
      <c r="A581" s="3"/>
      <c r="F581" s="3"/>
      <c r="G581" s="3"/>
      <c r="H581" s="3"/>
      <c r="I581" s="3"/>
      <c r="J581" s="3"/>
    </row>
    <row r="582" spans="1:10" x14ac:dyDescent="0.15">
      <c r="A582" s="3"/>
      <c r="F582" s="3"/>
      <c r="G582" s="3"/>
      <c r="H582" s="3"/>
      <c r="I582" s="3"/>
      <c r="J582" s="3"/>
    </row>
    <row r="583" spans="1:10" x14ac:dyDescent="0.15">
      <c r="A583" s="3"/>
      <c r="F583" s="3"/>
      <c r="G583" s="3"/>
      <c r="H583" s="3"/>
      <c r="I583" s="3"/>
      <c r="J583" s="3"/>
    </row>
    <row r="584" spans="1:10" x14ac:dyDescent="0.15">
      <c r="A584" s="3"/>
      <c r="F584" s="3"/>
      <c r="G584" s="3"/>
      <c r="H584" s="3"/>
      <c r="I584" s="3"/>
      <c r="J584" s="3"/>
    </row>
    <row r="585" spans="1:10" x14ac:dyDescent="0.15">
      <c r="A585" s="3"/>
      <c r="F585" s="3"/>
      <c r="G585" s="3"/>
      <c r="H585" s="3"/>
      <c r="I585" s="3"/>
      <c r="J585" s="3"/>
    </row>
    <row r="586" spans="1:10" x14ac:dyDescent="0.15">
      <c r="A586" s="3"/>
      <c r="F586" s="3"/>
      <c r="G586" s="3"/>
      <c r="H586" s="3"/>
      <c r="I586" s="3"/>
      <c r="J586" s="3"/>
    </row>
    <row r="587" spans="1:10" x14ac:dyDescent="0.15">
      <c r="A587" s="3"/>
      <c r="F587" s="3"/>
      <c r="G587" s="3"/>
      <c r="H587" s="3"/>
      <c r="I587" s="3"/>
      <c r="J587" s="3"/>
    </row>
    <row r="588" spans="1:10" x14ac:dyDescent="0.15">
      <c r="A588" s="3"/>
      <c r="F588" s="3"/>
      <c r="G588" s="3"/>
      <c r="H588" s="3"/>
      <c r="I588" s="3"/>
      <c r="J588" s="3"/>
    </row>
    <row r="589" spans="1:10" x14ac:dyDescent="0.15">
      <c r="A589" s="3"/>
      <c r="F589" s="3"/>
      <c r="G589" s="3"/>
      <c r="H589" s="3"/>
      <c r="I589" s="3"/>
      <c r="J589" s="3"/>
    </row>
    <row r="590" spans="1:10" x14ac:dyDescent="0.15">
      <c r="A590" s="3"/>
      <c r="F590" s="3"/>
      <c r="G590" s="3"/>
      <c r="H590" s="3"/>
      <c r="I590" s="3"/>
      <c r="J590" s="3"/>
    </row>
    <row r="591" spans="1:10" x14ac:dyDescent="0.15">
      <c r="A591" s="3"/>
      <c r="F591" s="3"/>
      <c r="G591" s="3"/>
      <c r="H591" s="3"/>
      <c r="I591" s="3"/>
      <c r="J591" s="3"/>
    </row>
    <row r="592" spans="1:10" x14ac:dyDescent="0.15">
      <c r="A592" s="3"/>
      <c r="F592" s="3"/>
      <c r="G592" s="3"/>
      <c r="H592" s="3"/>
      <c r="I592" s="3"/>
      <c r="J592" s="3"/>
    </row>
    <row r="593" spans="1:10" x14ac:dyDescent="0.15">
      <c r="A593" s="3"/>
      <c r="F593" s="3"/>
      <c r="G593" s="3"/>
      <c r="H593" s="3"/>
      <c r="I593" s="3"/>
      <c r="J593" s="3"/>
    </row>
    <row r="594" spans="1:10" x14ac:dyDescent="0.15">
      <c r="A594" s="3"/>
      <c r="F594" s="3"/>
      <c r="G594" s="3"/>
      <c r="H594" s="3"/>
      <c r="I594" s="3"/>
      <c r="J594" s="3"/>
    </row>
    <row r="595" spans="1:10" x14ac:dyDescent="0.15">
      <c r="A595" s="3"/>
      <c r="F595" s="3"/>
      <c r="G595" s="3"/>
      <c r="H595" s="3"/>
      <c r="I595" s="3"/>
      <c r="J595" s="3"/>
    </row>
    <row r="596" spans="1:10" x14ac:dyDescent="0.15">
      <c r="A596" s="3"/>
      <c r="F596" s="3"/>
      <c r="G596" s="3"/>
      <c r="H596" s="3"/>
      <c r="I596" s="3"/>
      <c r="J596" s="3"/>
    </row>
    <row r="597" spans="1:10" x14ac:dyDescent="0.15">
      <c r="A597" s="3"/>
      <c r="F597" s="3"/>
      <c r="G597" s="3"/>
      <c r="H597" s="3"/>
      <c r="I597" s="3"/>
      <c r="J597" s="3"/>
    </row>
    <row r="598" spans="1:10" x14ac:dyDescent="0.15">
      <c r="A598" s="3"/>
      <c r="F598" s="3"/>
      <c r="G598" s="3"/>
      <c r="H598" s="3"/>
      <c r="I598" s="3"/>
      <c r="J598" s="3"/>
    </row>
    <row r="599" spans="1:10" x14ac:dyDescent="0.15">
      <c r="A599" s="3"/>
      <c r="F599" s="3"/>
      <c r="G599" s="3"/>
      <c r="H599" s="3"/>
      <c r="I599" s="3"/>
      <c r="J599" s="3"/>
    </row>
    <row r="600" spans="1:10" x14ac:dyDescent="0.15">
      <c r="A600" s="3"/>
      <c r="F600" s="3"/>
      <c r="G600" s="3"/>
      <c r="H600" s="3"/>
      <c r="I600" s="3"/>
      <c r="J600" s="3"/>
    </row>
    <row r="601" spans="1:10" x14ac:dyDescent="0.15">
      <c r="A601" s="3"/>
      <c r="F601" s="3"/>
      <c r="G601" s="3"/>
      <c r="H601" s="3"/>
      <c r="I601" s="3"/>
      <c r="J601" s="3"/>
    </row>
    <row r="602" spans="1:10" x14ac:dyDescent="0.15">
      <c r="A602" s="3"/>
      <c r="F602" s="3"/>
      <c r="G602" s="3"/>
      <c r="H602" s="3"/>
      <c r="I602" s="3"/>
      <c r="J602" s="3"/>
    </row>
    <row r="603" spans="1:10" x14ac:dyDescent="0.15">
      <c r="A603" s="3"/>
      <c r="F603" s="3"/>
      <c r="G603" s="3"/>
      <c r="H603" s="3"/>
      <c r="I603" s="3"/>
      <c r="J603" s="3"/>
    </row>
    <row r="604" spans="1:10" x14ac:dyDescent="0.15">
      <c r="A604" s="3"/>
      <c r="F604" s="3"/>
      <c r="G604" s="3"/>
      <c r="H604" s="3"/>
      <c r="I604" s="3"/>
      <c r="J604" s="3"/>
    </row>
    <row r="605" spans="1:10" x14ac:dyDescent="0.15">
      <c r="A605" s="3"/>
      <c r="F605" s="3"/>
      <c r="G605" s="3"/>
      <c r="H605" s="3"/>
      <c r="I605" s="3"/>
      <c r="J605" s="3"/>
    </row>
    <row r="606" spans="1:10" x14ac:dyDescent="0.15">
      <c r="A606" s="3"/>
      <c r="F606" s="3"/>
      <c r="G606" s="3"/>
      <c r="H606" s="3"/>
      <c r="I606" s="3"/>
      <c r="J606" s="3"/>
    </row>
    <row r="607" spans="1:10" x14ac:dyDescent="0.15">
      <c r="A607" s="3"/>
      <c r="F607" s="3"/>
      <c r="G607" s="3"/>
      <c r="H607" s="3"/>
      <c r="I607" s="3"/>
      <c r="J607" s="3"/>
    </row>
    <row r="608" spans="1:10" x14ac:dyDescent="0.15">
      <c r="A608" s="3"/>
      <c r="F608" s="3"/>
      <c r="G608" s="3"/>
      <c r="H608" s="3"/>
      <c r="I608" s="3"/>
      <c r="J608" s="3"/>
    </row>
    <row r="609" spans="1:10" x14ac:dyDescent="0.15">
      <c r="A609" s="3"/>
      <c r="F609" s="3"/>
      <c r="G609" s="3"/>
      <c r="H609" s="3"/>
      <c r="I609" s="3"/>
      <c r="J609" s="3"/>
    </row>
    <row r="610" spans="1:10" x14ac:dyDescent="0.15">
      <c r="A610" s="3"/>
      <c r="F610" s="3"/>
      <c r="G610" s="3"/>
      <c r="H610" s="3"/>
      <c r="I610" s="3"/>
      <c r="J610" s="3"/>
    </row>
    <row r="611" spans="1:10" x14ac:dyDescent="0.15">
      <c r="A611" s="3"/>
      <c r="F611" s="3"/>
      <c r="G611" s="3"/>
      <c r="H611" s="3"/>
      <c r="I611" s="3"/>
      <c r="J611" s="3"/>
    </row>
    <row r="612" spans="1:10" x14ac:dyDescent="0.15">
      <c r="A612" s="3"/>
      <c r="F612" s="3"/>
      <c r="G612" s="3"/>
      <c r="H612" s="3"/>
      <c r="I612" s="3"/>
      <c r="J612" s="3"/>
    </row>
    <row r="613" spans="1:10" x14ac:dyDescent="0.15">
      <c r="A613" s="3"/>
      <c r="F613" s="3"/>
      <c r="G613" s="3"/>
      <c r="H613" s="3"/>
      <c r="I613" s="3"/>
      <c r="J613" s="3"/>
    </row>
    <row r="614" spans="1:10" x14ac:dyDescent="0.15">
      <c r="A614" s="3"/>
      <c r="F614" s="3"/>
      <c r="G614" s="3"/>
      <c r="H614" s="3"/>
      <c r="I614" s="3"/>
      <c r="J614" s="3"/>
    </row>
    <row r="615" spans="1:10" x14ac:dyDescent="0.15">
      <c r="A615" s="3"/>
      <c r="F615" s="3"/>
      <c r="G615" s="3"/>
      <c r="H615" s="3"/>
      <c r="I615" s="3"/>
      <c r="J615" s="3"/>
    </row>
    <row r="616" spans="1:10" x14ac:dyDescent="0.15">
      <c r="A616" s="3"/>
      <c r="F616" s="3"/>
      <c r="G616" s="3"/>
      <c r="H616" s="3"/>
      <c r="I616" s="3"/>
      <c r="J616" s="3"/>
    </row>
    <row r="617" spans="1:10" x14ac:dyDescent="0.15">
      <c r="A617" s="3"/>
      <c r="F617" s="3"/>
      <c r="G617" s="3"/>
      <c r="H617" s="3"/>
      <c r="I617" s="3"/>
      <c r="J617" s="3"/>
    </row>
    <row r="618" spans="1:10" x14ac:dyDescent="0.15">
      <c r="A618" s="3"/>
      <c r="F618" s="3"/>
      <c r="G618" s="3"/>
      <c r="H618" s="3"/>
      <c r="I618" s="3"/>
      <c r="J618" s="3"/>
    </row>
    <row r="619" spans="1:10" x14ac:dyDescent="0.15">
      <c r="A619" s="3"/>
      <c r="F619" s="3"/>
      <c r="G619" s="3"/>
      <c r="H619" s="3"/>
      <c r="I619" s="3"/>
      <c r="J619" s="3"/>
    </row>
    <row r="620" spans="1:10" x14ac:dyDescent="0.15">
      <c r="A620" s="3"/>
      <c r="F620" s="3"/>
      <c r="G620" s="3"/>
      <c r="H620" s="3"/>
      <c r="I620" s="3"/>
      <c r="J620" s="3"/>
    </row>
    <row r="621" spans="1:10" x14ac:dyDescent="0.15">
      <c r="A621" s="3"/>
      <c r="F621" s="3"/>
      <c r="G621" s="3"/>
      <c r="H621" s="3"/>
      <c r="I621" s="3"/>
      <c r="J621" s="3"/>
    </row>
    <row r="622" spans="1:10" x14ac:dyDescent="0.15">
      <c r="A622" s="3"/>
      <c r="F622" s="3"/>
      <c r="G622" s="3"/>
      <c r="H622" s="3"/>
      <c r="I622" s="3"/>
      <c r="J622" s="3"/>
    </row>
    <row r="623" spans="1:10" x14ac:dyDescent="0.15">
      <c r="A623" s="3"/>
      <c r="F623" s="3"/>
      <c r="G623" s="3"/>
      <c r="H623" s="3"/>
      <c r="I623" s="3"/>
      <c r="J623" s="3"/>
    </row>
    <row r="624" spans="1:10" x14ac:dyDescent="0.15">
      <c r="A624" s="3"/>
      <c r="F624" s="3"/>
      <c r="G624" s="3"/>
      <c r="H624" s="3"/>
      <c r="I624" s="3"/>
      <c r="J624" s="3"/>
    </row>
    <row r="625" spans="1:10" x14ac:dyDescent="0.15">
      <c r="A625" s="3"/>
      <c r="F625" s="3"/>
      <c r="G625" s="3"/>
      <c r="H625" s="3"/>
      <c r="I625" s="3"/>
      <c r="J625" s="3"/>
    </row>
    <row r="626" spans="1:10" x14ac:dyDescent="0.15">
      <c r="A626" s="3"/>
      <c r="F626" s="3"/>
      <c r="G626" s="3"/>
      <c r="H626" s="3"/>
      <c r="I626" s="3"/>
      <c r="J626" s="3"/>
    </row>
    <row r="627" spans="1:10" x14ac:dyDescent="0.15">
      <c r="A627" s="3"/>
      <c r="F627" s="3"/>
      <c r="G627" s="3"/>
      <c r="H627" s="3"/>
      <c r="I627" s="3"/>
      <c r="J627" s="3"/>
    </row>
    <row r="628" spans="1:10" x14ac:dyDescent="0.15">
      <c r="A628" s="3"/>
      <c r="F628" s="3"/>
      <c r="G628" s="3"/>
      <c r="H628" s="3"/>
      <c r="I628" s="3"/>
      <c r="J628" s="3"/>
    </row>
    <row r="629" spans="1:10" x14ac:dyDescent="0.15">
      <c r="A629" s="3"/>
      <c r="F629" s="3"/>
      <c r="G629" s="3"/>
      <c r="H629" s="3"/>
      <c r="I629" s="3"/>
      <c r="J629" s="3"/>
    </row>
    <row r="630" spans="1:10" x14ac:dyDescent="0.15">
      <c r="A630" s="3"/>
      <c r="F630" s="3"/>
      <c r="G630" s="3"/>
      <c r="H630" s="3"/>
      <c r="I630" s="3"/>
      <c r="J630" s="3"/>
    </row>
    <row r="631" spans="1:10" x14ac:dyDescent="0.15">
      <c r="A631" s="3"/>
      <c r="F631" s="3"/>
      <c r="G631" s="3"/>
      <c r="H631" s="3"/>
      <c r="I631" s="3"/>
      <c r="J631" s="3"/>
    </row>
    <row r="632" spans="1:10" x14ac:dyDescent="0.15">
      <c r="A632" s="3"/>
      <c r="F632" s="3"/>
      <c r="G632" s="3"/>
      <c r="H632" s="3"/>
      <c r="I632" s="3"/>
      <c r="J632" s="3"/>
    </row>
    <row r="633" spans="1:10" x14ac:dyDescent="0.15">
      <c r="A633" s="3"/>
      <c r="F633" s="3"/>
      <c r="G633" s="3"/>
      <c r="H633" s="3"/>
      <c r="I633" s="3"/>
      <c r="J633" s="3"/>
    </row>
    <row r="634" spans="1:10" x14ac:dyDescent="0.15">
      <c r="A634" s="3"/>
      <c r="F634" s="3"/>
      <c r="G634" s="3"/>
      <c r="H634" s="3"/>
      <c r="I634" s="3"/>
      <c r="J634" s="3"/>
    </row>
    <row r="635" spans="1:10" x14ac:dyDescent="0.15">
      <c r="A635" s="3"/>
      <c r="F635" s="3"/>
      <c r="G635" s="3"/>
      <c r="H635" s="3"/>
      <c r="I635" s="3"/>
      <c r="J635" s="3"/>
    </row>
    <row r="636" spans="1:10" x14ac:dyDescent="0.15">
      <c r="A636" s="3"/>
      <c r="F636" s="3"/>
      <c r="G636" s="3"/>
      <c r="H636" s="3"/>
      <c r="I636" s="3"/>
      <c r="J636" s="3"/>
    </row>
    <row r="637" spans="1:10" x14ac:dyDescent="0.15">
      <c r="A637" s="3"/>
      <c r="F637" s="3"/>
      <c r="G637" s="3"/>
      <c r="H637" s="3"/>
      <c r="I637" s="3"/>
      <c r="J637" s="3"/>
    </row>
    <row r="638" spans="1:10" x14ac:dyDescent="0.15">
      <c r="A638" s="3"/>
      <c r="F638" s="3"/>
      <c r="G638" s="3"/>
      <c r="H638" s="3"/>
      <c r="I638" s="3"/>
      <c r="J638" s="3"/>
    </row>
    <row r="639" spans="1:10" x14ac:dyDescent="0.15">
      <c r="A639" s="3"/>
      <c r="F639" s="3"/>
      <c r="G639" s="3"/>
      <c r="H639" s="3"/>
      <c r="I639" s="3"/>
      <c r="J639" s="3"/>
    </row>
    <row r="640" spans="1:10" x14ac:dyDescent="0.15">
      <c r="A640" s="3"/>
      <c r="F640" s="3"/>
      <c r="G640" s="3"/>
      <c r="H640" s="3"/>
      <c r="I640" s="3"/>
      <c r="J640" s="3"/>
    </row>
    <row r="641" spans="1:10" x14ac:dyDescent="0.15">
      <c r="A641" s="3"/>
      <c r="F641" s="3"/>
      <c r="G641" s="3"/>
      <c r="H641" s="3"/>
      <c r="I641" s="3"/>
      <c r="J641" s="3"/>
    </row>
    <row r="642" spans="1:10" x14ac:dyDescent="0.15">
      <c r="A642" s="3"/>
      <c r="F642" s="3"/>
      <c r="G642" s="3"/>
      <c r="H642" s="3"/>
      <c r="I642" s="3"/>
      <c r="J642" s="3"/>
    </row>
    <row r="643" spans="1:10" x14ac:dyDescent="0.15">
      <c r="A643" s="3"/>
      <c r="F643" s="3"/>
      <c r="G643" s="3"/>
      <c r="H643" s="3"/>
      <c r="I643" s="3"/>
      <c r="J643" s="3"/>
    </row>
    <row r="644" spans="1:10" x14ac:dyDescent="0.15">
      <c r="A644" s="3"/>
      <c r="F644" s="3"/>
      <c r="G644" s="3"/>
      <c r="H644" s="3"/>
      <c r="I644" s="3"/>
      <c r="J644" s="3"/>
    </row>
    <row r="645" spans="1:10" x14ac:dyDescent="0.15">
      <c r="A645" s="3"/>
      <c r="F645" s="3"/>
      <c r="G645" s="3"/>
      <c r="H645" s="3"/>
      <c r="I645" s="3"/>
      <c r="J645" s="3"/>
    </row>
    <row r="646" spans="1:10" x14ac:dyDescent="0.15">
      <c r="A646" s="3"/>
      <c r="F646" s="3"/>
      <c r="G646" s="3"/>
      <c r="H646" s="3"/>
      <c r="I646" s="3"/>
      <c r="J646" s="3"/>
    </row>
    <row r="647" spans="1:10" x14ac:dyDescent="0.15">
      <c r="A647" s="3"/>
      <c r="F647" s="3"/>
      <c r="G647" s="3"/>
      <c r="H647" s="3"/>
      <c r="I647" s="3"/>
      <c r="J647" s="3"/>
    </row>
    <row r="648" spans="1:10" x14ac:dyDescent="0.15">
      <c r="A648" s="3"/>
      <c r="F648" s="3"/>
      <c r="G648" s="3"/>
      <c r="H648" s="3"/>
      <c r="I648" s="3"/>
      <c r="J648" s="3"/>
    </row>
    <row r="649" spans="1:10" x14ac:dyDescent="0.15">
      <c r="A649" s="3"/>
      <c r="F649" s="3"/>
      <c r="G649" s="3"/>
      <c r="H649" s="3"/>
      <c r="I649" s="3"/>
      <c r="J649" s="3"/>
    </row>
    <row r="650" spans="1:10" x14ac:dyDescent="0.15">
      <c r="A650" s="3"/>
      <c r="F650" s="3"/>
      <c r="G650" s="3"/>
      <c r="H650" s="3"/>
      <c r="I650" s="3"/>
      <c r="J650" s="3"/>
    </row>
    <row r="651" spans="1:10" x14ac:dyDescent="0.15">
      <c r="A651" s="3"/>
      <c r="F651" s="3"/>
      <c r="G651" s="3"/>
      <c r="H651" s="3"/>
      <c r="I651" s="3"/>
      <c r="J651" s="3"/>
    </row>
    <row r="652" spans="1:10" x14ac:dyDescent="0.15">
      <c r="A652" s="3"/>
      <c r="F652" s="3"/>
      <c r="G652" s="3"/>
      <c r="H652" s="3"/>
      <c r="I652" s="3"/>
      <c r="J652" s="3"/>
    </row>
    <row r="653" spans="1:10" x14ac:dyDescent="0.15">
      <c r="A653" s="3"/>
      <c r="F653" s="3"/>
      <c r="G653" s="3"/>
      <c r="H653" s="3"/>
      <c r="I653" s="3"/>
      <c r="J653" s="3"/>
    </row>
    <row r="654" spans="1:10" x14ac:dyDescent="0.15">
      <c r="A654" s="3"/>
      <c r="F654" s="3"/>
      <c r="G654" s="3"/>
      <c r="H654" s="3"/>
      <c r="I654" s="3"/>
      <c r="J654" s="3"/>
    </row>
    <row r="655" spans="1:10" x14ac:dyDescent="0.15">
      <c r="A655" s="3"/>
      <c r="F655" s="3"/>
      <c r="G655" s="3"/>
      <c r="H655" s="3"/>
      <c r="I655" s="3"/>
      <c r="J655" s="3"/>
    </row>
    <row r="656" spans="1:10" x14ac:dyDescent="0.15">
      <c r="A656" s="3"/>
      <c r="F656" s="3"/>
      <c r="G656" s="3"/>
      <c r="H656" s="3"/>
      <c r="I656" s="3"/>
      <c r="J656" s="3"/>
    </row>
    <row r="657" spans="1:10" x14ac:dyDescent="0.15">
      <c r="A657" s="3"/>
      <c r="F657" s="3"/>
      <c r="G657" s="3"/>
      <c r="H657" s="3"/>
      <c r="I657" s="3"/>
      <c r="J657" s="3"/>
    </row>
    <row r="658" spans="1:10" x14ac:dyDescent="0.15">
      <c r="A658" s="3"/>
      <c r="F658" s="3"/>
      <c r="G658" s="3"/>
      <c r="H658" s="3"/>
      <c r="I658" s="3"/>
      <c r="J658" s="3"/>
    </row>
    <row r="659" spans="1:10" x14ac:dyDescent="0.15">
      <c r="A659" s="3"/>
      <c r="F659" s="3"/>
      <c r="G659" s="3"/>
      <c r="H659" s="3"/>
      <c r="I659" s="3"/>
      <c r="J659" s="3"/>
    </row>
    <row r="660" spans="1:10" x14ac:dyDescent="0.15">
      <c r="A660" s="3"/>
      <c r="F660" s="3"/>
      <c r="G660" s="3"/>
      <c r="H660" s="3"/>
      <c r="I660" s="3"/>
      <c r="J660" s="3"/>
    </row>
    <row r="661" spans="1:10" x14ac:dyDescent="0.15">
      <c r="A661" s="3"/>
      <c r="F661" s="3"/>
      <c r="G661" s="3"/>
      <c r="H661" s="3"/>
      <c r="I661" s="3"/>
      <c r="J661" s="3"/>
    </row>
    <row r="662" spans="1:10" x14ac:dyDescent="0.15">
      <c r="A662" s="3"/>
      <c r="F662" s="3"/>
      <c r="G662" s="3"/>
      <c r="H662" s="3"/>
      <c r="I662" s="3"/>
      <c r="J662" s="3"/>
    </row>
    <row r="663" spans="1:10" x14ac:dyDescent="0.15">
      <c r="A663" s="3"/>
      <c r="F663" s="3"/>
      <c r="G663" s="3"/>
      <c r="H663" s="3"/>
      <c r="I663" s="3"/>
      <c r="J663" s="3"/>
    </row>
    <row r="664" spans="1:10" x14ac:dyDescent="0.15">
      <c r="A664" s="3"/>
      <c r="F664" s="3"/>
      <c r="G664" s="3"/>
      <c r="H664" s="3"/>
      <c r="I664" s="3"/>
      <c r="J664" s="3"/>
    </row>
    <row r="665" spans="1:10" x14ac:dyDescent="0.15">
      <c r="A665" s="3"/>
      <c r="F665" s="3"/>
      <c r="G665" s="3"/>
      <c r="H665" s="3"/>
      <c r="I665" s="3"/>
      <c r="J665" s="3"/>
    </row>
    <row r="666" spans="1:10" x14ac:dyDescent="0.15">
      <c r="A666" s="3"/>
      <c r="F666" s="3"/>
      <c r="G666" s="3"/>
      <c r="H666" s="3"/>
      <c r="I666" s="3"/>
      <c r="J666" s="3"/>
    </row>
    <row r="667" spans="1:10" x14ac:dyDescent="0.15">
      <c r="A667" s="3"/>
      <c r="F667" s="3"/>
      <c r="G667" s="3"/>
      <c r="H667" s="3"/>
      <c r="I667" s="3"/>
      <c r="J667" s="3"/>
    </row>
    <row r="668" spans="1:10" x14ac:dyDescent="0.15">
      <c r="A668" s="3"/>
      <c r="F668" s="3"/>
      <c r="G668" s="3"/>
      <c r="H668" s="3"/>
      <c r="I668" s="3"/>
      <c r="J668" s="3"/>
    </row>
    <row r="669" spans="1:10" x14ac:dyDescent="0.15">
      <c r="A669" s="3"/>
      <c r="F669" s="3"/>
      <c r="G669" s="3"/>
      <c r="H669" s="3"/>
      <c r="I669" s="3"/>
      <c r="J669" s="3"/>
    </row>
    <row r="670" spans="1:10" x14ac:dyDescent="0.15">
      <c r="A670" s="3"/>
      <c r="F670" s="3"/>
      <c r="G670" s="3"/>
      <c r="H670" s="3"/>
      <c r="I670" s="3"/>
      <c r="J670" s="3"/>
    </row>
    <row r="671" spans="1:10" x14ac:dyDescent="0.15">
      <c r="A671" s="3"/>
      <c r="F671" s="3"/>
      <c r="G671" s="3"/>
      <c r="H671" s="3"/>
      <c r="I671" s="3"/>
      <c r="J671" s="3"/>
    </row>
    <row r="672" spans="1:10" x14ac:dyDescent="0.15">
      <c r="A672" s="3"/>
      <c r="F672" s="3"/>
      <c r="G672" s="3"/>
      <c r="H672" s="3"/>
      <c r="I672" s="3"/>
      <c r="J672" s="3"/>
    </row>
    <row r="673" spans="1:10" x14ac:dyDescent="0.15">
      <c r="A673" s="3"/>
      <c r="F673" s="3"/>
      <c r="G673" s="3"/>
      <c r="H673" s="3"/>
      <c r="I673" s="3"/>
      <c r="J673" s="3"/>
    </row>
    <row r="674" spans="1:10" x14ac:dyDescent="0.15">
      <c r="A674" s="3"/>
      <c r="F674" s="3"/>
      <c r="G674" s="3"/>
      <c r="H674" s="3"/>
      <c r="I674" s="3"/>
      <c r="J674" s="3"/>
    </row>
    <row r="675" spans="1:10" x14ac:dyDescent="0.15">
      <c r="A675" s="3"/>
      <c r="F675" s="3"/>
      <c r="G675" s="3"/>
      <c r="H675" s="3"/>
      <c r="I675" s="3"/>
      <c r="J675" s="3"/>
    </row>
    <row r="676" spans="1:10" x14ac:dyDescent="0.15">
      <c r="A676" s="3"/>
      <c r="F676" s="3"/>
      <c r="G676" s="3"/>
      <c r="H676" s="3"/>
      <c r="I676" s="3"/>
      <c r="J676" s="3"/>
    </row>
    <row r="677" spans="1:10" x14ac:dyDescent="0.15">
      <c r="A677" s="3"/>
      <c r="F677" s="3"/>
      <c r="G677" s="3"/>
      <c r="H677" s="3"/>
      <c r="I677" s="3"/>
      <c r="J677" s="3"/>
    </row>
    <row r="678" spans="1:10" x14ac:dyDescent="0.15">
      <c r="A678" s="3"/>
      <c r="F678" s="3"/>
      <c r="G678" s="3"/>
      <c r="H678" s="3"/>
      <c r="I678" s="3"/>
      <c r="J678" s="3"/>
    </row>
    <row r="679" spans="1:10" x14ac:dyDescent="0.15">
      <c r="A679" s="3"/>
      <c r="F679" s="3"/>
      <c r="G679" s="3"/>
      <c r="H679" s="3"/>
      <c r="I679" s="3"/>
      <c r="J679" s="3"/>
    </row>
    <row r="680" spans="1:10" x14ac:dyDescent="0.15">
      <c r="A680" s="3"/>
      <c r="F680" s="3"/>
      <c r="G680" s="3"/>
      <c r="H680" s="3"/>
      <c r="I680" s="3"/>
      <c r="J680" s="3"/>
    </row>
    <row r="681" spans="1:10" x14ac:dyDescent="0.15">
      <c r="A681" s="3"/>
      <c r="F681" s="3"/>
      <c r="G681" s="3"/>
      <c r="H681" s="3"/>
      <c r="I681" s="3"/>
      <c r="J681" s="3"/>
    </row>
    <row r="682" spans="1:10" x14ac:dyDescent="0.15">
      <c r="A682" s="3"/>
      <c r="F682" s="3"/>
      <c r="G682" s="3"/>
      <c r="H682" s="3"/>
      <c r="I682" s="3"/>
      <c r="J682" s="3"/>
    </row>
    <row r="683" spans="1:10" x14ac:dyDescent="0.15">
      <c r="A683" s="3"/>
      <c r="F683" s="3"/>
      <c r="G683" s="3"/>
      <c r="H683" s="3"/>
      <c r="I683" s="3"/>
      <c r="J683" s="3"/>
    </row>
  </sheetData>
  <mergeCells count="10">
    <mergeCell ref="B24:K24"/>
    <mergeCell ref="L24:U24"/>
    <mergeCell ref="G25:K25"/>
    <mergeCell ref="L25:P25"/>
    <mergeCell ref="Q25:U25"/>
    <mergeCell ref="F26:F27"/>
    <mergeCell ref="K26:K27"/>
    <mergeCell ref="P26:P27"/>
    <mergeCell ref="U26:U27"/>
    <mergeCell ref="B25:F25"/>
  </mergeCells>
  <printOptions horizontalCentered="1" gridLines="1"/>
  <pageMargins left="0" right="0" top="0.39370078740157483" bottom="0" header="0" footer="0"/>
  <pageSetup paperSize="9" scale="46" fitToHeight="2" orientation="portrait" blackAndWhite="1" verticalDpi="300" r:id="rId1"/>
  <headerFooter alignWithMargins="0"/>
  <colBreaks count="2" manualBreakCount="2">
    <brk id="1" max="71" man="1"/>
    <brk id="11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2.пч1-def</vt:lpstr>
      <vt:lpstr>3.пч1-кв</vt:lpstr>
      <vt:lpstr>'2.пч1-def'!Заголовки_для_печати</vt:lpstr>
      <vt:lpstr>'3.пч1-кв'!Заголовки_для_печати</vt:lpstr>
      <vt:lpstr>'2.пч1-def'!Область_печати</vt:lpstr>
      <vt:lpstr>'3.пч1-кв'!Область_печати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Ирина Анатольевна</dc:creator>
  <cp:lastModifiedBy>Dorofeeva Ekaterina</cp:lastModifiedBy>
  <cp:lastPrinted>2016-11-23T12:03:19Z</cp:lastPrinted>
  <dcterms:created xsi:type="dcterms:W3CDTF">2016-10-26T12:49:07Z</dcterms:created>
  <dcterms:modified xsi:type="dcterms:W3CDTF">2017-05-30T11:13:16Z</dcterms:modified>
</cp:coreProperties>
</file>